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20730" windowHeight="11460" tabRatio="877" firstSheet="2" activeTab="3"/>
  </bookViews>
  <sheets>
    <sheet name="VXXXXX" sheetId="1" state="veryHidden" r:id="rId1"/>
    <sheet name="VXXXX" sheetId="2" state="veryHidden" r:id="rId2"/>
    <sheet name="1.의료기관" sheetId="3" r:id="rId3"/>
    <sheet name="2.의료기관 종사인력" sheetId="4" r:id="rId4"/>
    <sheet name="3.보건소 인력" sheetId="5" r:id="rId5"/>
    <sheet name="4.의약품등 제조업소 및 판매업소" sheetId="6" r:id="rId6"/>
    <sheet name="5.식품위생관계업소" sheetId="7" r:id="rId7"/>
    <sheet name="6.공중위생영업소" sheetId="8" r:id="rId8"/>
    <sheet name="7.예방접종" sheetId="9" r:id="rId9"/>
    <sheet name="8.법정감염병 발생 및 사망" sheetId="10" r:id="rId10"/>
    <sheet name="9.한센사업대상자현황" sheetId="11" r:id="rId11"/>
    <sheet name="10.결핵환자 현황" sheetId="12" r:id="rId12"/>
    <sheet name="11.보건소 구강보건 사업실적" sheetId="13" r:id="rId13"/>
    <sheet name="12.모자보건사업 실적" sheetId="14" r:id="rId14"/>
    <sheet name="13.건강보험적용 인구" sheetId="15" r:id="rId15"/>
    <sheet name="14.국민연금 가입자" sheetId="16" r:id="rId16"/>
    <sheet name="15.국민연금 급여지급 현황" sheetId="17" r:id="rId17"/>
    <sheet name="16.국가보훈대상자" sheetId="18" r:id="rId18"/>
    <sheet name="17.국가보훈대상자 취업" sheetId="19" r:id="rId19"/>
    <sheet name="18.국가보훈 대상자 및 자녀취학" sheetId="20" r:id="rId20"/>
    <sheet name="19.참전용사 등록현황" sheetId="21" r:id="rId21"/>
    <sheet name="20.적십자회비 모금 및 구호실적" sheetId="22" r:id="rId22"/>
    <sheet name="21.노인여가복지시설" sheetId="23" r:id="rId23"/>
    <sheet name="22. 노인의료복지시설" sheetId="24" r:id="rId24"/>
    <sheet name="23.재가노인복지시설" sheetId="25" r:id="rId25"/>
    <sheet name="24.국민기초생활보장수급자" sheetId="26" r:id="rId26"/>
    <sheet name="25.기초연금수급자" sheetId="27" r:id="rId27"/>
    <sheet name="26.여성복지시설" sheetId="28" r:id="rId28"/>
    <sheet name="27.여성폭력상담" sheetId="29" r:id="rId29"/>
    <sheet name="28.아동복지시설" sheetId="30" r:id="rId30"/>
    <sheet name="29.장애인복지" sheetId="31" r:id="rId31"/>
    <sheet name="30.장애인등록현황" sheetId="32" r:id="rId32"/>
    <sheet name="31.노숙인시설" sheetId="33" r:id="rId33"/>
    <sheet name="32.보호대상아동" sheetId="34" r:id="rId34"/>
    <sheet name="33.저소득 및 한부모 가정" sheetId="35" r:id="rId35"/>
    <sheet name="34.묘지 및 봉안시설" sheetId="36" r:id="rId36"/>
    <sheet name="35.방문건강관리사업 실적" sheetId="37" r:id="rId37"/>
    <sheet name="36.보건교육실적" sheetId="38" r:id="rId38"/>
    <sheet name="37.어린이집" sheetId="39" r:id="rId39"/>
    <sheet name="38.사회복지자원봉사자 현황" sheetId="40" r:id="rId40"/>
    <sheet name="39.독거노인(성별)" sheetId="41" r:id="rId41"/>
    <sheet name="39-1.독거노인(연령별)" sheetId="42" r:id="rId42"/>
  </sheets>
  <definedNames>
    <definedName name="_xlnm.Print_Area" localSheetId="2">'1.의료기관'!$A$1:$AA$21</definedName>
    <definedName name="_xlnm.Print_Area" localSheetId="12">'11.보건소 구강보건 사업실적'!$A$1:$E$16</definedName>
    <definedName name="_xlnm.Print_Area" localSheetId="19">'18.국가보훈 대상자 및 자녀취학'!#REF!</definedName>
    <definedName name="_xlnm.Print_Titles" localSheetId="17">'16.국가보훈대상자'!$A:$A</definedName>
    <definedName name="_xlnm.Print_Titles" localSheetId="26">'25.기초연금수급자'!$A:$A</definedName>
    <definedName name="_xlnm.Print_Titles" localSheetId="27">'26.여성복지시설'!$A:$A</definedName>
    <definedName name="_xlnm.Print_Titles" localSheetId="31">'30.장애인등록현황'!$A:$A</definedName>
    <definedName name="_xlnm.Print_Titles" localSheetId="9">'8.법정감염병 발생 및 사망'!$A:$A</definedName>
  </definedNames>
  <calcPr fullCalcOnLoad="1"/>
</workbook>
</file>

<file path=xl/sharedStrings.xml><?xml version="1.0" encoding="utf-8"?>
<sst xmlns="http://schemas.openxmlformats.org/spreadsheetml/2006/main" count="1691" uniqueCount="831">
  <si>
    <t xml:space="preserve"> </t>
  </si>
  <si>
    <t>계</t>
  </si>
  <si>
    <t>병 원</t>
  </si>
  <si>
    <t>원</t>
  </si>
  <si>
    <t>병  원</t>
  </si>
  <si>
    <t>병원수</t>
  </si>
  <si>
    <t>병상수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</si>
  <si>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</si>
  <si>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</si>
  <si>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</si>
  <si>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</si>
  <si>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</si>
  <si>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</si>
  <si>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</si>
  <si>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</si>
  <si>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</si>
  <si>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</si>
  <si>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기  타</t>
  </si>
  <si>
    <t>의 약 품</t>
  </si>
  <si>
    <t>약  국</t>
  </si>
  <si>
    <t>약업사</t>
  </si>
  <si>
    <t>한약업사</t>
  </si>
  <si>
    <t>매약상</t>
  </si>
  <si>
    <t>합    계</t>
  </si>
  <si>
    <t>이용업</t>
  </si>
  <si>
    <t>세탁업</t>
  </si>
  <si>
    <t>일본뇌염</t>
  </si>
  <si>
    <t>남</t>
  </si>
  <si>
    <t>여</t>
  </si>
  <si>
    <t>총가입자수</t>
  </si>
  <si>
    <t>지역가입자</t>
  </si>
  <si>
    <t>사  업  장</t>
  </si>
  <si>
    <t>가  입  자</t>
  </si>
  <si>
    <t>미망인</t>
  </si>
  <si>
    <t>시설수</t>
  </si>
  <si>
    <t>입소자</t>
  </si>
  <si>
    <t>퇴소자</t>
  </si>
  <si>
    <t>여</t>
  </si>
  <si>
    <t>시설수</t>
  </si>
  <si>
    <t>합계</t>
  </si>
  <si>
    <t>계</t>
  </si>
  <si>
    <t>기타</t>
  </si>
  <si>
    <t>B형간염</t>
  </si>
  <si>
    <t>사망자</t>
  </si>
  <si>
    <t>거  주  형  태  별</t>
  </si>
  <si>
    <t>남</t>
  </si>
  <si>
    <t>재   가</t>
  </si>
  <si>
    <t>요치료</t>
  </si>
  <si>
    <t>양성</t>
  </si>
  <si>
    <t>인원</t>
  </si>
  <si>
    <t>가구</t>
  </si>
  <si>
    <t>합     계</t>
  </si>
  <si>
    <t>목욕장업</t>
  </si>
  <si>
    <t>구강보건교육</t>
  </si>
  <si>
    <t>부모사망</t>
  </si>
  <si>
    <t>이용인원</t>
  </si>
  <si>
    <t>제과점</t>
  </si>
  <si>
    <t>신증후군
출 혈 열</t>
  </si>
  <si>
    <t>구    분</t>
  </si>
  <si>
    <t>사  업  장  가  입  자</t>
  </si>
  <si>
    <t>임의계속가입자</t>
  </si>
  <si>
    <t>국 가 유 공 자</t>
  </si>
  <si>
    <t>중학교</t>
  </si>
  <si>
    <t>합       계</t>
  </si>
  <si>
    <t>유        족</t>
  </si>
  <si>
    <t>국      가     유      공      자</t>
  </si>
  <si>
    <t>유                 족</t>
  </si>
  <si>
    <t>애국지사</t>
  </si>
  <si>
    <t>전·공상
군경</t>
  </si>
  <si>
    <t>재일학도
의용군인</t>
  </si>
  <si>
    <t>순국·
애국지사</t>
  </si>
  <si>
    <t>무공·보국
수훈자</t>
  </si>
  <si>
    <t>지원
대상자</t>
  </si>
  <si>
    <t>합   계</t>
  </si>
  <si>
    <t>임산부등록관리</t>
  </si>
  <si>
    <t>영유아 등록관리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</si>
  <si>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</si>
  <si>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</si>
  <si>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</si>
  <si>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</si>
  <si>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</si>
  <si>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</si>
  <si>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</si>
  <si>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</si>
  <si>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수급자수</t>
  </si>
  <si>
    <t>금 액</t>
  </si>
  <si>
    <t>금액</t>
  </si>
  <si>
    <t>단위:명, 개소</t>
  </si>
  <si>
    <t>합    계</t>
  </si>
  <si>
    <t>근   로   자</t>
  </si>
  <si>
    <t>적  용  인  구</t>
  </si>
  <si>
    <t>가입자</t>
  </si>
  <si>
    <t>피부양자</t>
  </si>
  <si>
    <t>총  계</t>
  </si>
  <si>
    <t>월남전</t>
  </si>
  <si>
    <t>6.25 및 월남전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</si>
  <si>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</si>
  <si>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</si>
  <si>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</si>
  <si>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</si>
  <si>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</si>
  <si>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</si>
  <si>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세대주</t>
  </si>
  <si>
    <t>일반수급자</t>
  </si>
  <si>
    <t>시설수급자</t>
  </si>
  <si>
    <t>특례수급자</t>
  </si>
  <si>
    <t>식     품     접      객       업</t>
  </si>
  <si>
    <t>일  반    음식점</t>
  </si>
  <si>
    <t>단란주점</t>
  </si>
  <si>
    <t>유흥주점</t>
  </si>
  <si>
    <t>위탁
급식
영업</t>
  </si>
  <si>
    <t>즉석판매
제조
가공업</t>
  </si>
  <si>
    <t>전몰,전상,순직,공상,군경</t>
  </si>
  <si>
    <t>등록가구</t>
  </si>
  <si>
    <t>방문건수</t>
  </si>
  <si>
    <t>질 환 별   방 문 간 호 환 자 수</t>
  </si>
  <si>
    <t>암</t>
  </si>
  <si>
    <t>당뇨병</t>
  </si>
  <si>
    <t>고혈압</t>
  </si>
  <si>
    <t>관절염</t>
  </si>
  <si>
    <t>치매</t>
  </si>
  <si>
    <t>정신질환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</si>
  <si>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</si>
  <si>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</si>
  <si>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</si>
  <si>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</si>
  <si>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</si>
  <si>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</si>
  <si>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약    물
오 남 용</t>
  </si>
  <si>
    <t>성교육</t>
  </si>
  <si>
    <t>위생(식품
안전)교육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</si>
  <si>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</si>
  <si>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</si>
  <si>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</si>
  <si>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</si>
  <si>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</si>
  <si>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</si>
  <si>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</si>
  <si>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</si>
  <si>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</si>
  <si>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</si>
  <si>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</si>
  <si>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</si>
  <si>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</si>
  <si>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</si>
  <si>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</si>
  <si>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</si>
  <si>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</si>
  <si>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</si>
  <si>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>보        육        아        동        수</t>
  </si>
  <si>
    <t>국공립</t>
  </si>
  <si>
    <t>직  장</t>
  </si>
  <si>
    <t>가  정</t>
  </si>
  <si>
    <t>성    별</t>
  </si>
  <si>
    <t>장            애            유            형</t>
  </si>
  <si>
    <t>지적장애</t>
  </si>
  <si>
    <t>정신장애</t>
  </si>
  <si>
    <t>신장장애</t>
  </si>
  <si>
    <t>심장장애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</si>
  <si>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</si>
  <si>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</si>
  <si>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</si>
  <si>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</si>
  <si>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</si>
  <si>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</si>
  <si>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</si>
  <si>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</si>
  <si>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</si>
  <si>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</si>
  <si>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</si>
  <si>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</si>
  <si>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모  자  보  건  관  리</t>
  </si>
  <si>
    <t>연별 및
동   별</t>
  </si>
  <si>
    <t>합           계</t>
  </si>
  <si>
    <t>노 인 요 양 시 설</t>
  </si>
  <si>
    <t>노인요양공동생활가정</t>
  </si>
  <si>
    <t>입소인원</t>
  </si>
  <si>
    <t>종사자수</t>
  </si>
  <si>
    <t>정원</t>
  </si>
  <si>
    <t>현원</t>
  </si>
  <si>
    <r>
      <t xml:space="preserve">면  허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자  격  종  별</t>
    </r>
  </si>
  <si>
    <t>면허자격종별외</t>
  </si>
  <si>
    <t>의사</t>
  </si>
  <si>
    <t>치과  의사</t>
  </si>
  <si>
    <t>한의사</t>
  </si>
  <si>
    <t>약사</t>
  </si>
  <si>
    <t>조산사</t>
  </si>
  <si>
    <t>간호사</t>
  </si>
  <si>
    <t>임  상  병리사</t>
  </si>
  <si>
    <t>방사선  사</t>
  </si>
  <si>
    <t>물  리
치료사</t>
  </si>
  <si>
    <t>치  과  위생사</t>
  </si>
  <si>
    <t>영양사</t>
  </si>
  <si>
    <t>간  호  조무사</t>
  </si>
  <si>
    <t>의  무  기록사</t>
  </si>
  <si>
    <t>응급
구조사</t>
  </si>
  <si>
    <t>소계</t>
  </si>
  <si>
    <t>보건직</t>
  </si>
  <si>
    <t>행정직</t>
  </si>
  <si>
    <t>기타</t>
  </si>
  <si>
    <t xml:space="preserve"> ３. 보  건  소  인  력</t>
  </si>
  <si>
    <t>2 0 1 2</t>
  </si>
  <si>
    <t>건강기능식품 제조·수입·판매업</t>
  </si>
  <si>
    <t>식  품 운반업</t>
  </si>
  <si>
    <t>식  품
보전업</t>
  </si>
  <si>
    <t>용기·
포장류
제조업</t>
  </si>
  <si>
    <t>건    강
기능식품
제 조 업</t>
  </si>
  <si>
    <t>건    강
기능식품
판 매 업</t>
  </si>
  <si>
    <t>총계</t>
  </si>
  <si>
    <t>콜레라</t>
  </si>
  <si>
    <t>장티푸스</t>
  </si>
  <si>
    <t>파라티푸스</t>
  </si>
  <si>
    <t>세균성이질</t>
  </si>
  <si>
    <t>A형 간염</t>
  </si>
  <si>
    <t>디프테리아</t>
  </si>
  <si>
    <t>백일해</t>
  </si>
  <si>
    <t>파상풍</t>
  </si>
  <si>
    <t>홍역</t>
  </si>
  <si>
    <t>풍   진</t>
  </si>
  <si>
    <t>폴리오</t>
  </si>
  <si>
    <t>일본뇌염</t>
  </si>
  <si>
    <t>수두</t>
  </si>
  <si>
    <t>말라리아</t>
  </si>
  <si>
    <t>결  핵</t>
  </si>
  <si>
    <t>한센병</t>
  </si>
  <si>
    <t>성홍열</t>
  </si>
  <si>
    <t>브루셀라증</t>
  </si>
  <si>
    <t>발생</t>
  </si>
  <si>
    <t>사망</t>
  </si>
  <si>
    <t>2 0 1 1</t>
  </si>
  <si>
    <t>남</t>
  </si>
  <si>
    <t>여</t>
  </si>
  <si>
    <t>전체노인</t>
  </si>
  <si>
    <t>수급자 수</t>
  </si>
  <si>
    <t>수 급 률 (%)</t>
  </si>
  <si>
    <t>합계</t>
  </si>
  <si>
    <t>2 0 1 2</t>
  </si>
  <si>
    <t>합         계</t>
  </si>
  <si>
    <t>한      부      모      가      족      시      설</t>
  </si>
  <si>
    <t>소     외     여     성     복     지     시     설</t>
  </si>
  <si>
    <t>계</t>
  </si>
  <si>
    <t>모자보호시설</t>
  </si>
  <si>
    <t>미혼모자시설</t>
  </si>
  <si>
    <t>미혼모자 공동생활가정</t>
  </si>
  <si>
    <t>모자일시 보호시설</t>
  </si>
  <si>
    <t>성폭력피해자 보호시설</t>
  </si>
  <si>
    <t>가정폭력피해자 보호시설</t>
  </si>
  <si>
    <t>성매매피해자 지원시설</t>
  </si>
  <si>
    <t>연말현재
생활인원</t>
  </si>
  <si>
    <t xml:space="preserve"> </t>
  </si>
  <si>
    <t>화   장   시   설</t>
  </si>
  <si>
    <t>개  소  수</t>
  </si>
  <si>
    <t>개소</t>
  </si>
  <si>
    <t>화로</t>
  </si>
  <si>
    <t>소계</t>
  </si>
  <si>
    <t>공설</t>
  </si>
  <si>
    <t>비    만</t>
  </si>
  <si>
    <t>성          별</t>
  </si>
  <si>
    <t xml:space="preserve">          연          령          별</t>
  </si>
  <si>
    <t>19세 이하</t>
  </si>
  <si>
    <t>20~29</t>
  </si>
  <si>
    <t>30~39</t>
  </si>
  <si>
    <t>40~49</t>
  </si>
  <si>
    <t>50~59</t>
  </si>
  <si>
    <t>60~69</t>
  </si>
  <si>
    <t>70세 이상</t>
  </si>
  <si>
    <t>인   원</t>
  </si>
  <si>
    <t>회비모금</t>
  </si>
  <si>
    <t>회원수</t>
  </si>
  <si>
    <t>재해구호</t>
  </si>
  <si>
    <t>세대</t>
  </si>
  <si>
    <t xml:space="preserve">가구 </t>
  </si>
  <si>
    <t>4.19
부상자,
공로자</t>
  </si>
  <si>
    <t>자 녀</t>
  </si>
  <si>
    <t>부 모</t>
  </si>
  <si>
    <t>제          조          업          소</t>
  </si>
  <si>
    <t xml:space="preserve">판     매     업     소 </t>
  </si>
  <si>
    <t>의약외품</t>
  </si>
  <si>
    <t>화 장 품</t>
  </si>
  <si>
    <t>의료기기</t>
  </si>
  <si>
    <t>한약국</t>
  </si>
  <si>
    <t>의약품
도매상</t>
  </si>
  <si>
    <t>의료기기
판매업</t>
  </si>
  <si>
    <t>의료기기
임대업</t>
  </si>
  <si>
    <t>의료기기
수리업</t>
  </si>
  <si>
    <t>남</t>
  </si>
  <si>
    <t>여</t>
  </si>
  <si>
    <t>5.18민주
유공자</t>
  </si>
  <si>
    <t>특수임무
수행자</t>
  </si>
  <si>
    <t>보건소내외
서비스연계
건수</t>
  </si>
  <si>
    <t>식 품 제 조 및 가 공 업</t>
  </si>
  <si>
    <t>합    계</t>
  </si>
  <si>
    <t>재가지원서비스</t>
  </si>
  <si>
    <t>총 수급자</t>
  </si>
  <si>
    <t>남</t>
  </si>
  <si>
    <t>여</t>
  </si>
  <si>
    <t>퇴소자</t>
  </si>
  <si>
    <t>연말현재 생활인원</t>
  </si>
  <si>
    <t>성별</t>
  </si>
  <si>
    <t>비행
가출
부랑</t>
  </si>
  <si>
    <t>학대</t>
  </si>
  <si>
    <t>부모빈곤, 실직</t>
  </si>
  <si>
    <t>부모질병</t>
  </si>
  <si>
    <t>부모
이혼 등</t>
  </si>
  <si>
    <t>비장애</t>
  </si>
  <si>
    <t>장애</t>
  </si>
  <si>
    <t>시설입소</t>
  </si>
  <si>
    <t>양육시설 등</t>
  </si>
  <si>
    <t>일시보호 시설</t>
  </si>
  <si>
    <t>장애아동
시설</t>
  </si>
  <si>
    <t>공동생활
가정</t>
  </si>
  <si>
    <t>소년소녀
가정</t>
  </si>
  <si>
    <t>입양</t>
  </si>
  <si>
    <t>가정위탁</t>
  </si>
  <si>
    <t>뇌졸중</t>
  </si>
  <si>
    <t>사회복지
법인</t>
  </si>
  <si>
    <t>어린이집수</t>
  </si>
  <si>
    <t>법인·
단체 등</t>
  </si>
  <si>
    <t>민간</t>
  </si>
  <si>
    <t>2 0 1 2</t>
  </si>
  <si>
    <t>여</t>
  </si>
  <si>
    <t>남</t>
  </si>
  <si>
    <t>계</t>
  </si>
  <si>
    <t>일  반</t>
  </si>
  <si>
    <t>국민기초생활보장 수급권자</t>
  </si>
  <si>
    <t>합     계</t>
  </si>
  <si>
    <t>연 별 및 
구 군 별</t>
  </si>
  <si>
    <t>80세 이상</t>
  </si>
  <si>
    <t>65~79세</t>
  </si>
  <si>
    <t>소계</t>
  </si>
  <si>
    <t>청각언어</t>
  </si>
  <si>
    <t>시  각</t>
  </si>
  <si>
    <t>18세이상</t>
  </si>
  <si>
    <t>18세미만</t>
  </si>
  <si>
    <t>여</t>
  </si>
  <si>
    <t>장  애  종  별</t>
  </si>
  <si>
    <t>연  령  별</t>
  </si>
  <si>
    <t>성   별</t>
  </si>
  <si>
    <t>사  망</t>
  </si>
  <si>
    <t>전  원</t>
  </si>
  <si>
    <t>취  업</t>
  </si>
  <si>
    <t>연고자
인  도</t>
  </si>
  <si>
    <t>기타</t>
  </si>
  <si>
    <t>무연고자</t>
  </si>
  <si>
    <t>위탁자</t>
  </si>
  <si>
    <t>연    말    현    재    생    활    인    원</t>
  </si>
  <si>
    <t>퇴  소  자</t>
  </si>
  <si>
    <t>입  소  자</t>
  </si>
  <si>
    <t>시설수</t>
  </si>
  <si>
    <t>연말현재
생활인원</t>
  </si>
  <si>
    <t>퇴소자</t>
  </si>
  <si>
    <t>입소자</t>
  </si>
  <si>
    <t>시설수</t>
  </si>
  <si>
    <t>합</t>
  </si>
  <si>
    <t>제   1     군      감       염        병</t>
  </si>
  <si>
    <t>제 2 군  감  염  병</t>
  </si>
  <si>
    <t>제  3  군   감   염   병</t>
  </si>
  <si>
    <r>
      <t>노령연금</t>
    </r>
    <r>
      <rPr>
        <vertAlign val="superscript"/>
        <sz val="11"/>
        <rFont val="바탕체"/>
        <family val="1"/>
      </rPr>
      <t>2)
(20년이상)</t>
    </r>
  </si>
  <si>
    <r>
      <t>노령연금</t>
    </r>
    <r>
      <rPr>
        <vertAlign val="superscript"/>
        <sz val="11"/>
        <rFont val="바탕체"/>
        <family val="1"/>
      </rPr>
      <t>3)
(10년이상-20년미만)</t>
    </r>
  </si>
  <si>
    <r>
      <t>조    기</t>
    </r>
    <r>
      <rPr>
        <vertAlign val="superscript"/>
        <sz val="11"/>
        <rFont val="바탕체"/>
        <family val="1"/>
      </rPr>
      <t>4)</t>
    </r>
  </si>
  <si>
    <r>
      <t>분    할</t>
    </r>
    <r>
      <rPr>
        <vertAlign val="superscript"/>
        <sz val="11"/>
        <rFont val="바탕체"/>
        <family val="1"/>
      </rPr>
      <t>5)</t>
    </r>
  </si>
  <si>
    <t>지역</t>
  </si>
  <si>
    <t>제4군감염병
및
지정감염병</t>
  </si>
  <si>
    <t>2 0 1 4</t>
  </si>
  <si>
    <t>2 0 1 3</t>
  </si>
  <si>
    <t xml:space="preserve">2 0 1 3 </t>
  </si>
  <si>
    <t>계</t>
  </si>
  <si>
    <t>2 0 1 3</t>
  </si>
  <si>
    <t>합          계</t>
  </si>
  <si>
    <t>국 가 유 공 자</t>
  </si>
  <si>
    <t>배    우    자</t>
  </si>
  <si>
    <t>자           녀</t>
  </si>
  <si>
    <t>고등학교</t>
  </si>
  <si>
    <t>대학(교)</t>
  </si>
  <si>
    <t>한센사업
대상자 
거주지별</t>
  </si>
  <si>
    <t>한센사업 
대상자 
서비스 
지역별</t>
  </si>
  <si>
    <t>정착</t>
  </si>
  <si>
    <t>서 비 스 구 분 별</t>
  </si>
  <si>
    <t>사업장수</t>
  </si>
  <si>
    <t>신규대상자</t>
  </si>
  <si>
    <t>신규
환자수</t>
  </si>
  <si>
    <t>시설보호</t>
  </si>
  <si>
    <t>재발관리</t>
  </si>
  <si>
    <t>소계</t>
  </si>
  <si>
    <t>불소용액 도포</t>
  </si>
  <si>
    <t>무공·보국수훈자</t>
  </si>
  <si>
    <t>여</t>
  </si>
  <si>
    <t>이용인원</t>
  </si>
  <si>
    <t>2 0 1 4</t>
  </si>
  <si>
    <t>2 0 1 5</t>
  </si>
  <si>
    <t xml:space="preserve"> 2 0 1 3 </t>
  </si>
  <si>
    <t xml:space="preserve"> 2 0 1 4 </t>
  </si>
  <si>
    <t xml:space="preserve">2 0 1 4 </t>
  </si>
  <si>
    <t>식품제조
가공업</t>
  </si>
  <si>
    <t>한  센  사  업  대  상  자  관  리  사  항</t>
  </si>
  <si>
    <t>가정방문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</si>
  <si>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</si>
  <si>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</si>
  <si>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</si>
  <si>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</si>
  <si>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</si>
  <si>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</si>
  <si>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</si>
  <si>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</si>
  <si>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</si>
  <si>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</si>
  <si>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</si>
  <si>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</si>
  <si>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</si>
  <si>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2 0 1 5 </t>
  </si>
  <si>
    <t>2 0 1 5</t>
  </si>
  <si>
    <t>장출혈대장균
감염증</t>
  </si>
  <si>
    <t>유행성
이하선염</t>
  </si>
  <si>
    <t>쯔쯔
가무시증</t>
  </si>
  <si>
    <t>렙토
스피라증</t>
  </si>
  <si>
    <t xml:space="preserve">  주: 연령별 남녀자료 없음</t>
  </si>
  <si>
    <t>단위: 명</t>
  </si>
  <si>
    <t>2 0 1 6</t>
  </si>
  <si>
    <t>2 0 1 6</t>
  </si>
  <si>
    <t xml:space="preserve"> 2 0 1 5 </t>
  </si>
  <si>
    <t xml:space="preserve"> ２. 의 료 기 관 종 사 인 력</t>
  </si>
  <si>
    <t>구    분</t>
  </si>
  <si>
    <t xml:space="preserve">의     사 </t>
  </si>
  <si>
    <r>
      <t xml:space="preserve">약  사 </t>
    </r>
    <r>
      <rPr>
        <vertAlign val="superscript"/>
        <sz val="11"/>
        <rFont val="바탕체"/>
        <family val="1"/>
      </rPr>
      <t>1)</t>
    </r>
  </si>
  <si>
    <t>계</t>
  </si>
  <si>
    <t>2 0 1 7</t>
  </si>
  <si>
    <t>2 0 1 7</t>
  </si>
  <si>
    <t>2 0 1 7</t>
  </si>
  <si>
    <t xml:space="preserve"> 1.  의  료  기  관</t>
  </si>
  <si>
    <t>구    분</t>
  </si>
  <si>
    <t>종 합 병 원</t>
  </si>
  <si>
    <t>의   원</t>
  </si>
  <si>
    <t>요양병원</t>
  </si>
  <si>
    <t>치과병(의)원</t>
  </si>
  <si>
    <t>한방병원</t>
  </si>
  <si>
    <t>한의원</t>
  </si>
  <si>
    <t>조  산  소</t>
  </si>
  <si>
    <t>부 속 의 원</t>
  </si>
  <si>
    <t>보  건  의료원</t>
  </si>
  <si>
    <t>보건소</t>
  </si>
  <si>
    <t>보건
지소</t>
  </si>
  <si>
    <t>보  건  진료소</t>
  </si>
  <si>
    <t>병원수</t>
  </si>
  <si>
    <t>병상수</t>
  </si>
  <si>
    <t>2 0 1 6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</si>
  <si>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</si>
  <si>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</si>
  <si>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</si>
  <si>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</si>
  <si>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</si>
  <si>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</si>
  <si>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</si>
  <si>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</si>
  <si>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</si>
  <si>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2 0 1 7</t>
  </si>
  <si>
    <t>합계</t>
  </si>
  <si>
    <t>노 인 복 지 관</t>
  </si>
  <si>
    <t>경 로 당</t>
  </si>
  <si>
    <t>노인교실</t>
  </si>
  <si>
    <t>시설수</t>
  </si>
  <si>
    <t>종사자수</t>
  </si>
  <si>
    <t>남</t>
  </si>
  <si>
    <t>여</t>
  </si>
  <si>
    <t>2 0 1 6</t>
  </si>
  <si>
    <t>2 0 1 7</t>
  </si>
  <si>
    <t>2 0 1 7</t>
  </si>
  <si>
    <t>2 0 1 7</t>
  </si>
  <si>
    <t>2 0 1 7</t>
  </si>
  <si>
    <t>지  체</t>
  </si>
  <si>
    <t>2 0 1 7</t>
  </si>
  <si>
    <t>합    계</t>
  </si>
  <si>
    <t>한부모가족지원법 수급자</t>
  </si>
  <si>
    <t>국민기초생활보장법 수급자</t>
  </si>
  <si>
    <t>국가보훈법 수급자</t>
  </si>
  <si>
    <t>가구원수</t>
  </si>
  <si>
    <t>2 0 1 7</t>
  </si>
  <si>
    <t>2 0 1 7</t>
  </si>
  <si>
    <t>2 0 1 7</t>
  </si>
  <si>
    <t>2 0 1 7</t>
  </si>
  <si>
    <t>-</t>
  </si>
  <si>
    <t>고엽제
 후유(의)증,2세</t>
  </si>
  <si>
    <t>보훈보상
대상자</t>
  </si>
  <si>
    <t>2 0 1 6</t>
  </si>
  <si>
    <t>노숙인시설(남성전용)</t>
  </si>
  <si>
    <t>노숙인시설 (여성전용)</t>
  </si>
  <si>
    <t>노숙인시설 (남녀공용)</t>
  </si>
  <si>
    <t>정보
처리
기사</t>
  </si>
  <si>
    <r>
      <t>협동</t>
    </r>
    <r>
      <rPr>
        <vertAlign val="superscript"/>
        <sz val="11"/>
        <rFont val="바탕체"/>
        <family val="1"/>
      </rPr>
      <t>2)</t>
    </r>
  </si>
  <si>
    <t>저소득노인</t>
  </si>
  <si>
    <t>계</t>
  </si>
  <si>
    <t>남</t>
  </si>
  <si>
    <t>여</t>
  </si>
  <si>
    <t>소계</t>
  </si>
  <si>
    <t>65~79세</t>
  </si>
  <si>
    <t>80세 이상</t>
  </si>
  <si>
    <r>
      <t>합    계</t>
    </r>
    <r>
      <rPr>
        <vertAlign val="superscript"/>
        <sz val="10"/>
        <rFont val="바탕체"/>
        <family val="1"/>
      </rPr>
      <t>1)</t>
    </r>
  </si>
  <si>
    <r>
      <t>병   원</t>
    </r>
    <r>
      <rPr>
        <vertAlign val="superscript"/>
        <sz val="10"/>
        <rFont val="바탕체"/>
        <family val="1"/>
      </rPr>
      <t>2)</t>
    </r>
  </si>
  <si>
    <r>
      <t>특수병원</t>
    </r>
    <r>
      <rPr>
        <vertAlign val="superscript"/>
        <sz val="10"/>
        <rFont val="바탕체"/>
        <family val="1"/>
      </rPr>
      <t>3)</t>
    </r>
  </si>
  <si>
    <r>
      <t>기  타</t>
    </r>
    <r>
      <rPr>
        <vertAlign val="superscript"/>
        <sz val="11"/>
        <rFont val="바탕체"/>
        <family val="1"/>
      </rPr>
      <t>2)</t>
    </r>
  </si>
  <si>
    <r>
      <t>발생</t>
    </r>
    <r>
      <rPr>
        <vertAlign val="superscript"/>
        <sz val="11"/>
        <rFont val="바탕체"/>
        <family val="1"/>
      </rPr>
      <t>1)</t>
    </r>
  </si>
  <si>
    <t>서비스대상자</t>
  </si>
  <si>
    <r>
      <t>공무원, 사립학교 교직원</t>
    </r>
    <r>
      <rPr>
        <vertAlign val="superscript"/>
        <sz val="11"/>
        <rFont val="바탕체"/>
        <family val="1"/>
      </rPr>
      <t>1)</t>
    </r>
  </si>
  <si>
    <r>
      <t>가입자</t>
    </r>
    <r>
      <rPr>
        <vertAlign val="superscript"/>
        <sz val="11"/>
        <rFont val="바탕체"/>
        <family val="1"/>
      </rPr>
      <t>2)</t>
    </r>
  </si>
  <si>
    <r>
      <t>특    례</t>
    </r>
    <r>
      <rPr>
        <vertAlign val="superscript"/>
        <sz val="11"/>
        <rFont val="바탕체"/>
        <family val="1"/>
      </rPr>
      <t>1)</t>
    </r>
  </si>
  <si>
    <t>단위: 개</t>
  </si>
  <si>
    <t>자료: 남구보건소</t>
  </si>
  <si>
    <t xml:space="preserve">  주: 1)보건의료원 이하는 제외</t>
  </si>
  <si>
    <t xml:space="preserve">      2)군인병원 제외</t>
  </si>
  <si>
    <t xml:space="preserve">      3)정신병원, 결핵병원, 나병원 포함</t>
  </si>
  <si>
    <t>단위: 명</t>
  </si>
  <si>
    <t xml:space="preserve">  주: 1.의료법 제3조에 의한 의료기관(보건소 제외)</t>
  </si>
  <si>
    <t xml:space="preserve">      2.새올 보건의료자원통합신고 통계현황에서 인력현황은 "법정동"으로 지원</t>
  </si>
  <si>
    <t xml:space="preserve">      1)개인약국 약사 제외</t>
  </si>
  <si>
    <t xml:space="preserve">  주: 정원기준</t>
  </si>
  <si>
    <t>단위: 명</t>
  </si>
  <si>
    <t>단위: 개소</t>
  </si>
  <si>
    <t>단위: 개소</t>
  </si>
  <si>
    <t>자료: 위생과, 식품관리과(시)</t>
  </si>
  <si>
    <t xml:space="preserve">  주: 1)2008년부터 학교급식소 포함</t>
  </si>
  <si>
    <t xml:space="preserve">      2)식품자동판매기 영업, 식용얼음판매업, 유통전문판매업, 기타식품판매업 등</t>
  </si>
  <si>
    <t xml:space="preserve">      3)2016년 2월부터 "건강기능식품수입업"이 "수입식품 등 수입판매업"으로 업종명이 변경되면서 건강기능식품 뿐만 아니라 축산물, 용기 등 모든 수입식품 등의 수입판매업을 일컬음</t>
  </si>
  <si>
    <t>자료: 위생과, 위생정책과(시)</t>
  </si>
  <si>
    <t xml:space="preserve">  주: 1)관광호텔 포함</t>
  </si>
  <si>
    <t>자료: 남구보건소,  질병보건통합관리시스템(무료+유료 실적 포함)</t>
  </si>
  <si>
    <t xml:space="preserve">      2)폐렴구균: 어린이, 노인 실적 포함</t>
  </si>
  <si>
    <t>단위: 건, 명</t>
  </si>
  <si>
    <t xml:space="preserve">  주: 1)신고된 환자중 일정기간동안에 새로 결핵이 발병하여 신고된 "신환자수"임</t>
  </si>
  <si>
    <t xml:space="preserve">      2)수막구균성수막염, 레지오넬라증, 비브리오패혈증, 발진열, 탄저, 공수병, 후천성면역결핍증을 포함</t>
  </si>
  <si>
    <t>자료: 한국한센복지협회 대구경북지부</t>
  </si>
  <si>
    <t>단위: 명</t>
  </si>
  <si>
    <t>자료: 국민건강보험공단「건강보험통계연보」</t>
  </si>
  <si>
    <t xml:space="preserve">  주: 적용인구는 주민등록주소지 기준이며, 사업장은 사업장 소재지 기준임</t>
  </si>
  <si>
    <t xml:space="preserve">      1)군인과 연금수급자 포함된 수임</t>
  </si>
  <si>
    <t xml:space="preserve">      2)지역의 가입자는 적용대상자임</t>
  </si>
  <si>
    <t>단위: 개소, 명</t>
  </si>
  <si>
    <t>자료: 국민연금공단</t>
  </si>
  <si>
    <t>단위: 명, 백만원</t>
  </si>
  <si>
    <t xml:space="preserve">  주: 1)국민연금 확대 시행 당시 나이가 많아 최소가입기간 10년을 채울 수 없는 자가 5년이상 가입한 경우 지급</t>
  </si>
  <si>
    <t xml:space="preserve">      2)가입기간 20년 이상인 자가 60세(65세)에 도달하였을 경우 지급</t>
  </si>
  <si>
    <t xml:space="preserve">      3)가입기간 10년 이상 20년 미만인 자가 60세(65세) 도달시 지급</t>
  </si>
  <si>
    <t xml:space="preserve">      4)가입기간 10년 이상이고 55세(60세) 이상인 자가 소득이 없는 경우 본인의 신청에 의해 60세(65세) 이전이라도 지급 받을 수 있는 연금 </t>
  </si>
  <si>
    <t xml:space="preserve">      5)이혼한 자가 배우자이었던 자의 노령연금액 중 혼인기간에 해당하는 연금액을 나누어 지급받는 연금</t>
  </si>
  <si>
    <t>자료: 대구지방보훈청</t>
  </si>
  <si>
    <t xml:space="preserve">  주: `09년까지는 대구소재업체 기준이었으며, `10년부터는 취업대상자 소재지 기준으로 발췌한 전산자료임</t>
  </si>
  <si>
    <t xml:space="preserve">       1)6.18자유상이자, 지원대상자, 5.18민주유공자, 특수임무수행자임</t>
  </si>
  <si>
    <t>자료: 대구지방보훈청</t>
  </si>
  <si>
    <t>단위: 세대, 명, 천원</t>
  </si>
  <si>
    <t>자료: 대한적십자사</t>
  </si>
  <si>
    <t>단위: 개소, 명</t>
  </si>
  <si>
    <t>자료: 복지지원과</t>
  </si>
  <si>
    <t>단위: 개소, 명</t>
  </si>
  <si>
    <t>단위: 개소, 명</t>
  </si>
  <si>
    <t xml:space="preserve">  주: 정원합계에는 방문요양서비스, 방문목욕서비스 정원 제외</t>
  </si>
  <si>
    <t>단위: 가구수, 명</t>
  </si>
  <si>
    <t>자료: 생활보장과</t>
  </si>
  <si>
    <t>단위: 명, %</t>
  </si>
  <si>
    <t>단위: 개소, 건</t>
  </si>
  <si>
    <t xml:space="preserve">  주: 장애인복지시설 유형개편(2012.4.10.장애인복지법 시행규칙 개정)에 따라 공동생활가정 포함</t>
  </si>
  <si>
    <t xml:space="preserve">  주: 1)2016년부터 간질→뇌전증으로 변경</t>
  </si>
  <si>
    <t>단위: 건수, 명</t>
  </si>
  <si>
    <t>단위: 가구, 명</t>
  </si>
  <si>
    <t>단위: 개소, 천㎡</t>
  </si>
  <si>
    <t xml:space="preserve">  주: 공설묘지, 납골당은 시에서 관리하나 위치는 칠곡군 소재</t>
  </si>
  <si>
    <t xml:space="preserve">단위: 가구수, 명, 건수 </t>
  </si>
  <si>
    <t>자료: 남구보건소, 위생과</t>
  </si>
  <si>
    <t>자료:  남구보건소</t>
  </si>
  <si>
    <r>
      <t xml:space="preserve">  주: 1)2016년부터 보육시설</t>
    </r>
    <r>
      <rPr>
        <sz val="11"/>
        <rFont val="맑은 고딕"/>
        <family val="3"/>
      </rPr>
      <t>→</t>
    </r>
    <r>
      <rPr>
        <sz val="11"/>
        <rFont val="바탕체"/>
        <family val="1"/>
      </rPr>
      <t>어린이집으로 용어변경</t>
    </r>
  </si>
  <si>
    <r>
      <t xml:space="preserve">      2)2016년부터 부모협동</t>
    </r>
    <r>
      <rPr>
        <sz val="11"/>
        <rFont val="맑은 고딕"/>
        <family val="3"/>
      </rPr>
      <t>→</t>
    </r>
    <r>
      <rPr>
        <sz val="11"/>
        <rFont val="바탕체"/>
        <family val="1"/>
      </rPr>
      <t>협동으로 변경</t>
    </r>
  </si>
  <si>
    <t>자료: 「구·군 자원봉사종합관리시스템」시민소통과</t>
  </si>
  <si>
    <t xml:space="preserve"> 자료: 복지지원과</t>
  </si>
  <si>
    <t>전체 노인 대비 기초연금 수급자 (명)</t>
  </si>
  <si>
    <t>위생사,위생
시험사</t>
  </si>
  <si>
    <t>2 0 1 8</t>
  </si>
  <si>
    <t>2 0 1 8</t>
  </si>
  <si>
    <t>2 0 1 8</t>
  </si>
  <si>
    <t>2 0 1 6</t>
  </si>
  <si>
    <t>2 0 1 7</t>
  </si>
  <si>
    <t>2 0 1 8</t>
  </si>
  <si>
    <t>이천동</t>
  </si>
  <si>
    <t>봉덕동</t>
  </si>
  <si>
    <t>대명동</t>
  </si>
  <si>
    <t>2 0 1 8</t>
  </si>
  <si>
    <t>2 0 1 8</t>
  </si>
  <si>
    <t>2 0 1 8</t>
  </si>
  <si>
    <t>2 0 1 8</t>
  </si>
  <si>
    <t>2 0 1 8</t>
  </si>
  <si>
    <t>2 0 1 8</t>
  </si>
  <si>
    <t>2 0 1 8</t>
  </si>
  <si>
    <t>2 0 1 8</t>
  </si>
  <si>
    <t>2 0 1 8</t>
  </si>
  <si>
    <t>2 0 1 8</t>
  </si>
  <si>
    <t>2 0 1 8</t>
  </si>
  <si>
    <t>2 0 1 8</t>
  </si>
  <si>
    <t>한약도매상</t>
  </si>
  <si>
    <t>2 0 1 6</t>
  </si>
  <si>
    <t>2 0 1 7</t>
  </si>
  <si>
    <t>자료: 남구보건소, 식품의약품안전처</t>
  </si>
  <si>
    <t>식 품 위 생 관 련 업 체</t>
  </si>
  <si>
    <t>건 강 기 능 식 품 관 련 업 체</t>
  </si>
  <si>
    <t xml:space="preserve">휴  게
음식점 </t>
  </si>
  <si>
    <t>식  품첨가물
제조업</t>
  </si>
  <si>
    <t>숙박업</t>
  </si>
  <si>
    <t>일반</t>
  </si>
  <si>
    <t>생활</t>
  </si>
  <si>
    <t>미용업</t>
  </si>
  <si>
    <t xml:space="preserve">      2)공중위생관리법(2016.2.3.)에 따리 기존 위생관리용역업이 건물위생관리업으로 변경됨</t>
  </si>
  <si>
    <t>건물위생
관리업</t>
  </si>
  <si>
    <t>불소용액 양치사업</t>
  </si>
  <si>
    <t>치면 세마</t>
  </si>
  <si>
    <t>남</t>
  </si>
  <si>
    <t>여</t>
  </si>
  <si>
    <t>계</t>
  </si>
  <si>
    <t>재일학도
의용군</t>
  </si>
  <si>
    <t>공상
공무원</t>
  </si>
  <si>
    <t xml:space="preserve">  주: 1)참전유공자는 6.25 참전, 월남전, 6.25 및 월남전 포함</t>
  </si>
  <si>
    <r>
      <t>특별공로자 및
 특별공로
상이자</t>
    </r>
    <r>
      <rPr>
        <vertAlign val="superscript"/>
        <sz val="10"/>
        <rFont val="바탕체"/>
        <family val="1"/>
      </rPr>
      <t>2)</t>
    </r>
  </si>
  <si>
    <r>
      <t>4.19
부상자,
공로자</t>
    </r>
    <r>
      <rPr>
        <vertAlign val="superscript"/>
        <sz val="10"/>
        <rFont val="바탕체"/>
        <family val="1"/>
      </rPr>
      <t>3)</t>
    </r>
  </si>
  <si>
    <r>
      <t>순직
공무원</t>
    </r>
    <r>
      <rPr>
        <vertAlign val="superscript"/>
        <sz val="10"/>
        <rFont val="바탕체"/>
        <family val="1"/>
      </rPr>
      <t>4)</t>
    </r>
  </si>
  <si>
    <r>
      <t>특별공로
순직자</t>
    </r>
    <r>
      <rPr>
        <vertAlign val="superscript"/>
        <sz val="10"/>
        <rFont val="바탕체"/>
        <family val="1"/>
      </rPr>
      <t>5)</t>
    </r>
  </si>
  <si>
    <t>중장기
복무제대군인</t>
  </si>
  <si>
    <t xml:space="preserve">      2)특별공로순직자는 유족으로 분류하였음</t>
  </si>
  <si>
    <t xml:space="preserve">      3)4.19사망자 유족도 포함</t>
  </si>
  <si>
    <t xml:space="preserve">      4)공상공무원 유족도 포함</t>
  </si>
  <si>
    <t xml:space="preserve">      5)특별공로자 및 상이자 유족도 포함</t>
  </si>
  <si>
    <t xml:space="preserve">      6)기타 대상자는 유족 포함</t>
  </si>
  <si>
    <t>6.18
자유
상이자</t>
  </si>
  <si>
    <r>
      <t>기  타  대  상  자</t>
    </r>
    <r>
      <rPr>
        <vertAlign val="superscript"/>
        <sz val="10"/>
        <rFont val="바탕체"/>
        <family val="1"/>
      </rPr>
      <t>6)</t>
    </r>
  </si>
  <si>
    <t>6.25 참전</t>
  </si>
  <si>
    <t>구호 및 사회복지 서비스 실적</t>
  </si>
  <si>
    <t>긴급지원</t>
  </si>
  <si>
    <t>결연지원</t>
  </si>
  <si>
    <t>가구</t>
  </si>
  <si>
    <t>인원</t>
  </si>
  <si>
    <t>지체장애</t>
  </si>
  <si>
    <t>시각장애</t>
  </si>
  <si>
    <t>뇌병변
장애</t>
  </si>
  <si>
    <t>청각장애</t>
  </si>
  <si>
    <t>언어장애</t>
  </si>
  <si>
    <t>자폐성
장애</t>
  </si>
  <si>
    <t>호흡기
장애</t>
  </si>
  <si>
    <t>간장애</t>
  </si>
  <si>
    <t>안면장애</t>
  </si>
  <si>
    <t>장루,요루
장애</t>
  </si>
  <si>
    <r>
      <t>뇌전증
장애</t>
    </r>
    <r>
      <rPr>
        <vertAlign val="superscript"/>
        <sz val="11"/>
        <rFont val="바탕체"/>
        <family val="1"/>
      </rPr>
      <t>1)</t>
    </r>
  </si>
  <si>
    <t>심한 장애</t>
  </si>
  <si>
    <t>심하지 않은 장애</t>
  </si>
  <si>
    <t xml:space="preserve">      2)장애등급제(1~6급) 폐지되고 장애의 정도가 심한 장애인(기존 1~3급), 심하지 않은 장애인(기존 4~6급)으로 구분(시행 2019.7.1.) </t>
  </si>
  <si>
    <t>보호대상
아동
발생수</t>
  </si>
  <si>
    <t>귀가 및 
연고자 인도</t>
  </si>
  <si>
    <t>보 호 조 치 아 동 의 발 생 원 인</t>
  </si>
  <si>
    <t>유기</t>
  </si>
  <si>
    <t>미혼부모, 혼외자</t>
  </si>
  <si>
    <t>미아</t>
  </si>
  <si>
    <t>장 애 여 부</t>
  </si>
  <si>
    <t>보 호 조 치 현 황</t>
  </si>
  <si>
    <t>남</t>
  </si>
  <si>
    <t>여</t>
  </si>
  <si>
    <t>가 정 보 호</t>
  </si>
  <si>
    <t>입양전위탁</t>
  </si>
  <si>
    <t>남</t>
  </si>
  <si>
    <t>여</t>
  </si>
  <si>
    <t>가 구 수</t>
  </si>
  <si>
    <t>가 구 수</t>
  </si>
  <si>
    <t>묘 지</t>
  </si>
  <si>
    <t>안전관리
(응급처치)</t>
  </si>
  <si>
    <t>공 설</t>
  </si>
  <si>
    <t xml:space="preserve">      2)사설은 법인과 종교단체에 한함</t>
  </si>
  <si>
    <t xml:space="preserve">      1)1개 시설이 각각 봉안당과 봉안묘 등을 운영할 경우 1개 시설로 봄</t>
  </si>
  <si>
    <t>개소수</t>
  </si>
  <si>
    <t>공설</t>
  </si>
  <si>
    <t>사설</t>
  </si>
  <si>
    <t>사설</t>
  </si>
  <si>
    <t>봉 안 기 수(기)</t>
  </si>
  <si>
    <t>자연장지</t>
  </si>
  <si>
    <t>총 봉 안 능 력(기)</t>
  </si>
  <si>
    <r>
      <rPr>
        <b/>
        <sz val="18"/>
        <rFont val="NSimSun"/>
        <family val="3"/>
      </rPr>
      <t>Ⅺ</t>
    </r>
    <r>
      <rPr>
        <b/>
        <sz val="18"/>
        <rFont val="바탕체"/>
        <family val="1"/>
      </rPr>
      <t>.  보건 및 사회보장</t>
    </r>
  </si>
  <si>
    <t xml:space="preserve"> 4.  의 약 품 등  제 조 업 소  및  판 매 업 소</t>
  </si>
  <si>
    <t xml:space="preserve">  5.  식  품  위  생  관  계  업  소</t>
  </si>
  <si>
    <t xml:space="preserve">  6. 공 중 위 생 영 업 소 </t>
  </si>
  <si>
    <t xml:space="preserve"> 7. 예  방  접  종</t>
  </si>
  <si>
    <t xml:space="preserve">  8. 주 요 법 정 감 염 병 발 생 및 사 망</t>
  </si>
  <si>
    <t xml:space="preserve"> 9. 한센사업대상자현황</t>
  </si>
  <si>
    <t xml:space="preserve"> 11. 보건소 구강보건사업실적</t>
  </si>
  <si>
    <t xml:space="preserve"> １2.  모 자 보 건 사 업 실 적</t>
  </si>
  <si>
    <t xml:space="preserve"> １3. 건 강 보 험 적 용 인 구</t>
  </si>
  <si>
    <t xml:space="preserve"> 14.  국  민  연  금  가  입  자</t>
  </si>
  <si>
    <t xml:space="preserve"> 15. 국민연금 급여 지급현황</t>
  </si>
  <si>
    <t xml:space="preserve"> １6.  국  가  보  훈  대  상  자 </t>
  </si>
  <si>
    <t>17.  국 가 보 훈 대 상 자 취 업</t>
  </si>
  <si>
    <t xml:space="preserve"> 18. 국 가 보 훈 대 상 자  및  자 녀  취 학 </t>
  </si>
  <si>
    <t xml:space="preserve"> 19. 참전용사 등록현황 </t>
  </si>
  <si>
    <t xml:space="preserve">  20. 적십자회비 모금 및 구호, 사회복지 서비스 실적</t>
  </si>
  <si>
    <t>자료: 생활보장과, 복지지원과</t>
  </si>
  <si>
    <t>Hib</t>
  </si>
  <si>
    <t>연   별</t>
  </si>
  <si>
    <t xml:space="preserve">BCG </t>
  </si>
  <si>
    <t>HepB</t>
  </si>
  <si>
    <t>DTaP</t>
  </si>
  <si>
    <t>폴리오</t>
  </si>
  <si>
    <t>IPV</t>
  </si>
  <si>
    <t>b형헤모필루스
인플루엔자</t>
  </si>
  <si>
    <t>PCV</t>
  </si>
  <si>
    <t>MMR</t>
  </si>
  <si>
    <t>Var</t>
  </si>
  <si>
    <t>JE</t>
  </si>
  <si>
    <t>전체</t>
  </si>
  <si>
    <t>남자</t>
  </si>
  <si>
    <t>여자</t>
  </si>
  <si>
    <t>홍역, 풍진, 
유행성이하선염</t>
  </si>
  <si>
    <t>단위:명,건수</t>
  </si>
  <si>
    <t>당해 연도 등록(신고)된 결핵 환자수</t>
  </si>
  <si>
    <t>당해 연도 결핵예방 접종실적</t>
  </si>
  <si>
    <t>당해 연도 보건소 결핵검진 실적</t>
  </si>
  <si>
    <t>신환자</t>
  </si>
  <si>
    <t xml:space="preserve">        재  치  료  자</t>
  </si>
  <si>
    <t>과거치료여부 
불명확</t>
  </si>
  <si>
    <t>전입</t>
  </si>
  <si>
    <t>만성
배균자</t>
  </si>
  <si>
    <t>기타</t>
  </si>
  <si>
    <t xml:space="preserve">              보   건   소</t>
  </si>
  <si>
    <t>병   의   원</t>
  </si>
  <si>
    <t>검 사 건 수</t>
  </si>
  <si>
    <t>발 견 환 자 수</t>
  </si>
  <si>
    <t>요관찰</t>
  </si>
  <si>
    <t>재발자</t>
  </si>
  <si>
    <t>실패후 
재치료자</t>
  </si>
  <si>
    <t>중단후
재등록</t>
  </si>
  <si>
    <t>합   계</t>
  </si>
  <si>
    <t>미취학
아동</t>
  </si>
  <si>
    <t>취학아동</t>
  </si>
  <si>
    <t>X-선검사</t>
  </si>
  <si>
    <t>객담검사</t>
  </si>
  <si>
    <t>합     계</t>
  </si>
  <si>
    <t>도말양성</t>
  </si>
  <si>
    <t>도말음성</t>
  </si>
  <si>
    <t>자료:보건건강과</t>
  </si>
  <si>
    <t xml:space="preserve">  주:1)반흔조사 미포함</t>
  </si>
  <si>
    <t xml:space="preserve"> 10.  결 핵 환 자 현 황</t>
  </si>
  <si>
    <t>결핵</t>
  </si>
  <si>
    <r>
      <t>디프테리아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파상풍, 백일해</t>
    </r>
  </si>
  <si>
    <r>
      <t>폐렴구균</t>
    </r>
    <r>
      <rPr>
        <vertAlign val="superscript"/>
        <sz val="11"/>
        <rFont val="바탕체"/>
        <family val="1"/>
      </rPr>
      <t>2)</t>
    </r>
  </si>
  <si>
    <t xml:space="preserve">  주: 1)DTaP,Polio 실적에는 DTaP-IPV 실적이 포함됨 </t>
  </si>
  <si>
    <t>합  계</t>
  </si>
  <si>
    <t>정신보건전문요원</t>
  </si>
  <si>
    <t xml:space="preserve">연    별 </t>
  </si>
  <si>
    <t>연    별</t>
  </si>
  <si>
    <t>연    별</t>
  </si>
  <si>
    <t>연    별</t>
  </si>
  <si>
    <t>연    별</t>
  </si>
  <si>
    <t>2 0 1 8</t>
  </si>
  <si>
    <t>연    별</t>
  </si>
  <si>
    <r>
      <t>취학아동</t>
    </r>
    <r>
      <rPr>
        <vertAlign val="superscript"/>
        <sz val="11"/>
        <rFont val="바탕체"/>
        <family val="1"/>
      </rPr>
      <t>1)</t>
    </r>
  </si>
  <si>
    <t>이전치료
결과
불명확</t>
  </si>
  <si>
    <t>적  용  인  구</t>
  </si>
  <si>
    <t>여</t>
  </si>
  <si>
    <t>임의가입자</t>
  </si>
  <si>
    <t>연    별</t>
  </si>
  <si>
    <t>연     별</t>
  </si>
  <si>
    <r>
      <t>기  타  대  상  자</t>
    </r>
    <r>
      <rPr>
        <vertAlign val="superscript"/>
        <sz val="11"/>
        <rFont val="바탕체"/>
        <family val="1"/>
      </rPr>
      <t>1)</t>
    </r>
  </si>
  <si>
    <t>2 0 1 6</t>
  </si>
  <si>
    <t>2 0 1 7</t>
  </si>
  <si>
    <t>2 0 1 8</t>
  </si>
  <si>
    <t>2 0 1 1</t>
  </si>
  <si>
    <t xml:space="preserve">  주: 기존 사업 폐지 및 축소에 따라 저소득층 긴급지원사업 및 결연사업 실적으로 항목 변경</t>
  </si>
  <si>
    <r>
      <t>참전유공자</t>
    </r>
    <r>
      <rPr>
        <vertAlign val="superscript"/>
        <sz val="10"/>
        <rFont val="바탕체"/>
        <family val="1"/>
      </rPr>
      <t>1)</t>
    </r>
  </si>
  <si>
    <r>
      <t>집 단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급식소</t>
    </r>
  </si>
  <si>
    <r>
      <t xml:space="preserve">식품 운반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판매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기타업</t>
    </r>
  </si>
  <si>
    <r>
      <t>식품소분
판매업</t>
    </r>
    <r>
      <rPr>
        <vertAlign val="superscript"/>
        <sz val="11"/>
        <rFont val="바탕체"/>
        <family val="1"/>
      </rPr>
      <t>2)</t>
    </r>
  </si>
  <si>
    <r>
      <t>수입식품 등 수입
판매업</t>
    </r>
    <r>
      <rPr>
        <vertAlign val="superscript"/>
        <sz val="11"/>
        <rFont val="바탕체"/>
        <family val="1"/>
      </rPr>
      <t>3)</t>
    </r>
  </si>
  <si>
    <t xml:space="preserve"> 21. 노인여가복지시설 </t>
  </si>
  <si>
    <t xml:space="preserve"> 22.  노인의료복지시설</t>
  </si>
  <si>
    <t xml:space="preserve"> 23.  재 가 노 인  복 지 시 설 </t>
  </si>
  <si>
    <t xml:space="preserve"> 24. 국 민 기 초 생 활 보 장 수 급 자</t>
  </si>
  <si>
    <t xml:space="preserve">  25. 기 초 연 금  수 급 자  수</t>
  </si>
  <si>
    <t xml:space="preserve"> 26.  여 성 복 지 시 설 </t>
  </si>
  <si>
    <t xml:space="preserve">  27.  여 성 폭 력  상 담</t>
  </si>
  <si>
    <t xml:space="preserve"> 28. 아 동 복 지 시 설 </t>
  </si>
  <si>
    <t xml:space="preserve"> 29. 장애인복지 생활시설 </t>
  </si>
  <si>
    <t xml:space="preserve"> 30. 장애인 등록현황</t>
  </si>
  <si>
    <t xml:space="preserve"> 31.  노숙인 생활시설수 및 생활인원 현황시설</t>
  </si>
  <si>
    <t xml:space="preserve">  32. 보호대상아동 발생 및 조치현황</t>
  </si>
  <si>
    <t xml:space="preserve">  33. 저소득 및 한부모 가정</t>
  </si>
  <si>
    <t xml:space="preserve"> 34. 묘지 및 봉안시설</t>
  </si>
  <si>
    <t xml:space="preserve"> 35. 방 문 건 강 관 리 사 업 실 적</t>
  </si>
  <si>
    <t xml:space="preserve"> 36. 보 건 교 육 실 적</t>
  </si>
  <si>
    <r>
      <t xml:space="preserve">  37. 어  린  이  집</t>
    </r>
    <r>
      <rPr>
        <b/>
        <vertAlign val="superscript"/>
        <sz val="14"/>
        <rFont val="바탕체"/>
        <family val="1"/>
      </rPr>
      <t xml:space="preserve"> 1)</t>
    </r>
  </si>
  <si>
    <t xml:space="preserve"> 38. 사 회 복 지 자 원 봉 사 자 현 황 </t>
  </si>
  <si>
    <t xml:space="preserve"> 39. 독거노인 현황(성별)</t>
  </si>
  <si>
    <t xml:space="preserve"> 39-1. 독거노인 현황(연령별)</t>
  </si>
  <si>
    <t>연    별</t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</si>
  <si>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</si>
  <si>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</si>
  <si>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</si>
  <si>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</si>
  <si>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</si>
  <si>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</si>
  <si>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</si>
  <si>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</si>
  <si>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t>연     별</t>
  </si>
  <si>
    <t>연   별 및
동      별</t>
  </si>
  <si>
    <t>연   별</t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</si>
  <si>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</si>
  <si>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</si>
  <si>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</si>
  <si>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</si>
  <si>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</si>
  <si>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</si>
  <si>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</si>
  <si>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</si>
  <si>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r>
      <t>봉 안 시 설</t>
    </r>
    <r>
      <rPr>
        <vertAlign val="superscript"/>
        <sz val="11"/>
        <rFont val="바탕체"/>
        <family val="1"/>
      </rPr>
      <t>1)</t>
    </r>
  </si>
  <si>
    <r>
      <t>사 설</t>
    </r>
    <r>
      <rPr>
        <vertAlign val="superscript"/>
        <sz val="11"/>
        <rFont val="바탕체"/>
        <family val="1"/>
      </rPr>
      <t>2)</t>
    </r>
  </si>
  <si>
    <t>연    별</t>
  </si>
  <si>
    <r>
      <t>장 애 정 도</t>
    </r>
    <r>
      <rPr>
        <vertAlign val="superscript"/>
        <sz val="11"/>
        <rFont val="바탕체"/>
        <family val="1"/>
      </rPr>
      <t>2)</t>
    </r>
  </si>
  <si>
    <t>2 0 1 9</t>
  </si>
  <si>
    <t>2 0 1 9</t>
  </si>
  <si>
    <t>2 0 1 9</t>
  </si>
  <si>
    <t>2 0 1 9</t>
  </si>
  <si>
    <t>2 0 1 9</t>
  </si>
  <si>
    <t>2 0 1 9</t>
  </si>
  <si>
    <t>2 0 1 9</t>
  </si>
  <si>
    <t>2 0 1 9</t>
  </si>
  <si>
    <t>남구</t>
  </si>
  <si>
    <t>지적</t>
  </si>
  <si>
    <r>
      <t xml:space="preserve">자료: </t>
    </r>
    <r>
      <rPr>
        <sz val="10"/>
        <color indexed="10"/>
        <rFont val="바탕체"/>
        <family val="1"/>
      </rPr>
      <t>행복정책과</t>
    </r>
  </si>
  <si>
    <r>
      <t xml:space="preserve">자료: </t>
    </r>
    <r>
      <rPr>
        <sz val="11"/>
        <color indexed="10"/>
        <rFont val="바탕체"/>
        <family val="1"/>
      </rPr>
      <t>행복정책과</t>
    </r>
  </si>
  <si>
    <t>상담소</t>
  </si>
  <si>
    <t>상담건수</t>
  </si>
  <si>
    <t xml:space="preserve">  주: 1)한 상담소에서 "가정폭력, 성폭력, 성매매피해" 등 업무가 통합되어 상담하는 경우에 해당</t>
  </si>
  <si>
    <r>
      <t>통합상담</t>
    </r>
    <r>
      <rPr>
        <vertAlign val="superscript"/>
        <sz val="11"/>
        <color indexed="10"/>
        <rFont val="바탕체"/>
        <family val="1"/>
      </rPr>
      <t>1)</t>
    </r>
  </si>
  <si>
    <t>자료: 복지지원과</t>
  </si>
  <si>
    <t xml:space="preserve">        -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</si>
</sst>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 * #,##0_ ;_ * &quot;₩&quot;\!\-#,##0_ ;_ * &quot;-&quot;_ ;_ @_ "/>
    <numFmt numFmtId="179" formatCode="#,##0_ "/>
    <numFmt numFmtId="180" formatCode="0.00_ "/>
    <numFmt numFmtId="181" formatCode="#,##0;\-#,##0;&quot;-&quot;;"/>
    <numFmt numFmtId="182" formatCode="#,##0;\-#,##0;&quot; &quot;;"/>
    <numFmt numFmtId="183" formatCode="_-* #,##0_-;\-* #,##0_-;_-* &quot; &quot;_-;_-@_-"/>
    <numFmt numFmtId="184" formatCode="##,###,###"/>
    <numFmt numFmtId="185" formatCode="[$-412]yyyy&quot;년&quot;\ m&quot;월&quot;\ d&quot;일&quot;\ dddd"/>
    <numFmt numFmtId="186" formatCode="[$-412]AM/PM\ h:mm:ss"/>
    <numFmt numFmtId="187" formatCode="0_ "/>
    <numFmt numFmtId="188" formatCode="_-&quot;₩&quot;* #,##0.00_-;&quot;₩&quot;\!\-&quot;₩&quot;* #,##0.00_-;_-&quot;₩&quot;* &quot;-&quot;??_-;_-@_-"/>
    <numFmt numFmtId="189" formatCode="_-* #,##0.00_-;&quot;₩&quot;\!\-* #,##0.00_-;_-* &quot;-&quot;??_-;_-@_-"/>
    <numFmt numFmtId="190" formatCode="#,##0;[Red]#,##0"/>
    <numFmt numFmtId="191" formatCode="#,##0_);[Red]\(#,##0\)"/>
    <numFmt numFmtId="192" formatCode="#,##0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\(#,##0\);\(\-#,##0\);&quot;-&quot;;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바탕체"/>
      <family val="1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Times New Roman"/>
      <family val="1"/>
    </font>
    <font>
      <b/>
      <sz val="18"/>
      <name val="바탕체"/>
      <family val="1"/>
    </font>
    <font>
      <b/>
      <sz val="12"/>
      <name val="바탕체"/>
      <family val="1"/>
    </font>
    <font>
      <sz val="11"/>
      <name val="맑은 고딕"/>
      <family val="3"/>
    </font>
    <font>
      <b/>
      <vertAlign val="superscript"/>
      <sz val="14"/>
      <name val="바탕체"/>
      <family val="1"/>
    </font>
    <font>
      <sz val="11"/>
      <name val="돋움체"/>
      <family val="3"/>
    </font>
    <font>
      <b/>
      <sz val="18"/>
      <name val="NSimSun"/>
      <family val="3"/>
    </font>
    <font>
      <sz val="11"/>
      <name val="굴림"/>
      <family val="3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vertAlign val="superscript"/>
      <sz val="11"/>
      <color indexed="10"/>
      <name val="바탕체"/>
      <family val="1"/>
    </font>
    <font>
      <u val="single"/>
      <sz val="11"/>
      <color indexed="20"/>
      <name val="돋움"/>
      <family val="3"/>
    </font>
    <font>
      <sz val="10"/>
      <color indexed="8"/>
      <name val="Arial"/>
      <family val="2"/>
    </font>
    <font>
      <u val="single"/>
      <sz val="11"/>
      <color indexed="12"/>
      <name val="돋움"/>
      <family val="3"/>
    </font>
    <font>
      <b/>
      <sz val="11"/>
      <color indexed="10"/>
      <name val="바탕체"/>
      <family val="1"/>
    </font>
    <font>
      <sz val="11"/>
      <color indexed="8"/>
      <name val="바탕체"/>
      <family val="1"/>
    </font>
    <font>
      <sz val="11"/>
      <color indexed="8"/>
      <name val="바탕"/>
      <family val="1"/>
    </font>
    <font>
      <sz val="10"/>
      <color indexed="8"/>
      <name val="바탕체"/>
      <family val="1"/>
    </font>
    <font>
      <sz val="11"/>
      <color theme="1"/>
      <name val="Calibri"/>
      <family val="3"/>
    </font>
    <font>
      <u val="single"/>
      <sz val="11"/>
      <color theme="11"/>
      <name val="돋움"/>
      <family val="3"/>
    </font>
    <font>
      <sz val="10"/>
      <color rgb="FF000000"/>
      <name val="Arial"/>
      <family val="2"/>
    </font>
    <font>
      <u val="single"/>
      <sz val="11"/>
      <color theme="10"/>
      <name val="돋움"/>
      <family val="3"/>
    </font>
    <font>
      <b/>
      <sz val="11"/>
      <color rgb="FFFF0000"/>
      <name val="바탕체"/>
      <family val="1"/>
    </font>
    <font>
      <sz val="11"/>
      <color rgb="FFFF0000"/>
      <name val="바탕체"/>
      <family val="1"/>
    </font>
    <font>
      <sz val="11"/>
      <color rgb="FF000000"/>
      <name val="바탕체"/>
      <family val="1"/>
    </font>
    <font>
      <sz val="11"/>
      <color theme="1"/>
      <name val="바탕체"/>
      <family val="1"/>
    </font>
    <font>
      <sz val="11"/>
      <color rgb="FF000000"/>
      <name val="바탕"/>
      <family val="1"/>
    </font>
    <font>
      <sz val="10"/>
      <color theme="1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2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21" borderId="4" applyNumberFormat="0" applyFont="0" applyAlignment="0" applyProtection="0"/>
    <xf numFmtId="0" fontId="0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0" fontId="1" fillId="21" borderId="4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77" fontId="6" fillId="0" borderId="0" xfId="158" applyFont="1" applyFill="1" applyBorder="1" applyAlignment="1">
      <alignment vertical="center"/>
    </xf>
    <xf numFmtId="177" fontId="6" fillId="0" borderId="0" xfId="158" applyFont="1" applyFill="1" applyBorder="1" applyAlignment="1">
      <alignment horizontal="right" vertical="center"/>
    </xf>
    <xf numFmtId="41" fontId="6" fillId="0" borderId="0" xfId="158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1" fontId="6" fillId="0" borderId="0" xfId="15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177" fontId="6" fillId="0" borderId="0" xfId="158" applyFont="1" applyFill="1" applyAlignment="1">
      <alignment vertical="center"/>
    </xf>
    <xf numFmtId="41" fontId="6" fillId="0" borderId="0" xfId="158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80" fontId="6" fillId="0" borderId="0" xfId="213" applyNumberFormat="1" applyFont="1" applyFill="1" applyAlignment="1">
      <alignment/>
    </xf>
    <xf numFmtId="41" fontId="6" fillId="0" borderId="0" xfId="250" applyNumberFormat="1" applyFont="1" applyFill="1" applyBorder="1" applyAlignment="1">
      <alignment horizontal="center" vertical="center"/>
      <protection/>
    </xf>
    <xf numFmtId="41" fontId="6" fillId="0" borderId="17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77" fontId="3" fillId="0" borderId="0" xfId="158" applyFont="1" applyFill="1" applyAlignment="1">
      <alignment vertical="center"/>
    </xf>
    <xf numFmtId="177" fontId="3" fillId="0" borderId="0" xfId="158" applyFont="1" applyFill="1" applyBorder="1" applyAlignment="1">
      <alignment vertical="center"/>
    </xf>
    <xf numFmtId="181" fontId="3" fillId="0" borderId="0" xfId="158" applyNumberFormat="1" applyFont="1" applyFill="1" applyBorder="1" applyAlignment="1">
      <alignment horizontal="center" vertical="center"/>
    </xf>
    <xf numFmtId="41" fontId="3" fillId="0" borderId="0" xfId="158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82" fontId="3" fillId="0" borderId="0" xfId="158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41" fontId="6" fillId="0" borderId="0" xfId="251" applyNumberFormat="1" applyFont="1" applyFill="1" applyAlignment="1">
      <alignment vertical="center"/>
      <protection/>
    </xf>
    <xf numFmtId="0" fontId="6" fillId="0" borderId="0" xfId="249" applyFont="1" applyFill="1" applyAlignment="1">
      <alignment horizontal="left" vertical="center"/>
      <protection/>
    </xf>
    <xf numFmtId="179" fontId="6" fillId="0" borderId="0" xfId="249" applyNumberFormat="1" applyFont="1" applyFill="1" applyAlignment="1">
      <alignment horizontal="center" vertical="center"/>
      <protection/>
    </xf>
    <xf numFmtId="0" fontId="6" fillId="0" borderId="0" xfId="249" applyFont="1" applyFill="1" applyAlignment="1">
      <alignment horizontal="center" vertical="center"/>
      <protection/>
    </xf>
    <xf numFmtId="0" fontId="6" fillId="0" borderId="0" xfId="249" applyFont="1" applyFill="1" applyAlignment="1">
      <alignment vertical="center"/>
      <protection/>
    </xf>
    <xf numFmtId="0" fontId="6" fillId="0" borderId="13" xfId="249" applyFont="1" applyFill="1" applyBorder="1" applyAlignment="1">
      <alignment horizontal="center" vertical="center"/>
      <protection/>
    </xf>
    <xf numFmtId="41" fontId="6" fillId="0" borderId="0" xfId="249" applyNumberFormat="1" applyFont="1" applyFill="1" applyBorder="1" applyAlignment="1">
      <alignment vertical="center"/>
      <protection/>
    </xf>
    <xf numFmtId="41" fontId="6" fillId="0" borderId="0" xfId="249" applyNumberFormat="1" applyFont="1" applyFill="1" applyBorder="1" applyAlignment="1">
      <alignment horizontal="right" vertical="center" indent="2"/>
      <protection/>
    </xf>
    <xf numFmtId="41" fontId="6" fillId="0" borderId="13" xfId="0" applyNumberFormat="1" applyFont="1" applyFill="1" applyBorder="1" applyAlignment="1">
      <alignment vertical="center"/>
    </xf>
    <xf numFmtId="177" fontId="6" fillId="0" borderId="0" xfId="159" applyFont="1" applyFill="1" applyBorder="1" applyAlignment="1">
      <alignment horizontal="right" vertical="center"/>
    </xf>
    <xf numFmtId="177" fontId="6" fillId="0" borderId="0" xfId="159" applyFont="1" applyFill="1" applyBorder="1" applyAlignment="1">
      <alignment vertical="center"/>
    </xf>
    <xf numFmtId="41" fontId="6" fillId="0" borderId="17" xfId="159" applyNumberFormat="1" applyFont="1" applyFill="1" applyBorder="1" applyAlignment="1">
      <alignment vertical="center"/>
    </xf>
    <xf numFmtId="41" fontId="6" fillId="0" borderId="0" xfId="159" applyNumberFormat="1" applyFont="1" applyFill="1" applyBorder="1" applyAlignment="1">
      <alignment vertical="center"/>
    </xf>
    <xf numFmtId="41" fontId="6" fillId="0" borderId="0" xfId="159" applyNumberFormat="1" applyFont="1" applyFill="1" applyBorder="1" applyAlignment="1">
      <alignment horizontal="right" vertical="center"/>
    </xf>
    <xf numFmtId="41" fontId="5" fillId="0" borderId="0" xfId="159" applyNumberFormat="1" applyFont="1" applyFill="1" applyBorder="1" applyAlignment="1">
      <alignment vertical="center"/>
    </xf>
    <xf numFmtId="41" fontId="6" fillId="0" borderId="0" xfId="159" applyNumberFormat="1" applyFont="1" applyFill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41" fontId="6" fillId="0" borderId="17" xfId="15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41" fontId="6" fillId="0" borderId="0" xfId="0" applyNumberFormat="1" applyFont="1" applyFill="1" applyAlignment="1">
      <alignment horizontal="left"/>
    </xf>
    <xf numFmtId="41" fontId="6" fillId="0" borderId="0" xfId="159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183" fontId="6" fillId="0" borderId="0" xfId="159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22" xfId="159" applyNumberFormat="1" applyFont="1" applyFill="1" applyBorder="1" applyAlignment="1">
      <alignment vertical="center"/>
    </xf>
    <xf numFmtId="41" fontId="6" fillId="0" borderId="13" xfId="159" applyNumberFormat="1" applyFont="1" applyFill="1" applyBorder="1" applyAlignment="1">
      <alignment vertical="center"/>
    </xf>
    <xf numFmtId="177" fontId="6" fillId="0" borderId="13" xfId="159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77" fontId="6" fillId="0" borderId="0" xfId="159" applyFont="1" applyFill="1" applyAlignment="1">
      <alignment horizontal="center" vertical="center"/>
    </xf>
    <xf numFmtId="177" fontId="6" fillId="0" borderId="0" xfId="159" applyFont="1" applyFill="1" applyAlignment="1">
      <alignment vertical="center"/>
    </xf>
    <xf numFmtId="177" fontId="6" fillId="0" borderId="12" xfId="159" applyFont="1" applyFill="1" applyBorder="1" applyAlignment="1">
      <alignment horizontal="center" vertical="center"/>
    </xf>
    <xf numFmtId="177" fontId="6" fillId="0" borderId="15" xfId="159" applyFont="1" applyFill="1" applyBorder="1" applyAlignment="1">
      <alignment horizontal="center" vertical="center"/>
    </xf>
    <xf numFmtId="177" fontId="6" fillId="0" borderId="12" xfId="159" applyFont="1" applyFill="1" applyBorder="1" applyAlignment="1">
      <alignment horizontal="center" vertical="center" wrapText="1"/>
    </xf>
    <xf numFmtId="177" fontId="6" fillId="0" borderId="14" xfId="159" applyFont="1" applyFill="1" applyBorder="1" applyAlignment="1">
      <alignment horizontal="center" vertical="center" wrapText="1"/>
    </xf>
    <xf numFmtId="177" fontId="6" fillId="0" borderId="0" xfId="159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1" fontId="6" fillId="0" borderId="13" xfId="159" applyNumberFormat="1" applyFont="1" applyFill="1" applyBorder="1" applyAlignment="1">
      <alignment horizontal="right" vertical="center"/>
    </xf>
    <xf numFmtId="183" fontId="6" fillId="0" borderId="20" xfId="159" applyNumberFormat="1" applyFont="1" applyFill="1" applyBorder="1" applyAlignment="1">
      <alignment vertical="center"/>
    </xf>
    <xf numFmtId="183" fontId="6" fillId="0" borderId="22" xfId="159" applyNumberFormat="1" applyFont="1" applyFill="1" applyBorder="1" applyAlignment="1">
      <alignment vertical="center"/>
    </xf>
    <xf numFmtId="183" fontId="6" fillId="0" borderId="19" xfId="159" applyNumberFormat="1" applyFont="1" applyFill="1" applyBorder="1" applyAlignment="1">
      <alignment vertical="center"/>
    </xf>
    <xf numFmtId="41" fontId="6" fillId="0" borderId="21" xfId="159" applyNumberFormat="1" applyFont="1" applyFill="1" applyBorder="1" applyAlignment="1">
      <alignment vertical="center"/>
    </xf>
    <xf numFmtId="41" fontId="6" fillId="0" borderId="18" xfId="159" applyNumberFormat="1" applyFont="1" applyFill="1" applyBorder="1" applyAlignment="1">
      <alignment vertical="center"/>
    </xf>
    <xf numFmtId="41" fontId="6" fillId="0" borderId="18" xfId="159" applyNumberFormat="1" applyFont="1" applyFill="1" applyBorder="1" applyAlignment="1">
      <alignment horizontal="right" vertical="center"/>
    </xf>
    <xf numFmtId="41" fontId="6" fillId="0" borderId="22" xfId="158" applyNumberFormat="1" applyFont="1" applyFill="1" applyBorder="1" applyAlignment="1">
      <alignment horizontal="right" vertical="center"/>
    </xf>
    <xf numFmtId="41" fontId="6" fillId="0" borderId="13" xfId="158" applyNumberFormat="1" applyFont="1" applyFill="1" applyBorder="1" applyAlignment="1">
      <alignment horizontal="right" vertical="center"/>
    </xf>
    <xf numFmtId="41" fontId="6" fillId="0" borderId="21" xfId="158" applyNumberFormat="1" applyFont="1" applyFill="1" applyBorder="1" applyAlignment="1">
      <alignment horizontal="right" vertical="center"/>
    </xf>
    <xf numFmtId="41" fontId="6" fillId="0" borderId="18" xfId="158" applyNumberFormat="1" applyFont="1" applyFill="1" applyBorder="1" applyAlignment="1">
      <alignment horizontal="right" vertical="center"/>
    </xf>
    <xf numFmtId="41" fontId="6" fillId="0" borderId="20" xfId="159" applyNumberFormat="1" applyFont="1" applyFill="1" applyBorder="1" applyAlignment="1">
      <alignment vertical="center"/>
    </xf>
    <xf numFmtId="41" fontId="6" fillId="0" borderId="21" xfId="249" applyNumberFormat="1" applyFont="1" applyFill="1" applyBorder="1" applyAlignment="1">
      <alignment vertical="center"/>
      <protection/>
    </xf>
    <xf numFmtId="41" fontId="6" fillId="0" borderId="18" xfId="249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17" xfId="158" applyFont="1" applyFill="1" applyBorder="1" applyAlignment="1">
      <alignment vertical="center"/>
    </xf>
    <xf numFmtId="177" fontId="6" fillId="0" borderId="20" xfId="159" applyFont="1" applyFill="1" applyBorder="1" applyAlignment="1">
      <alignment vertical="center"/>
    </xf>
    <xf numFmtId="177" fontId="5" fillId="0" borderId="13" xfId="158" applyFont="1" applyFill="1" applyBorder="1" applyAlignment="1">
      <alignment vertical="center"/>
    </xf>
    <xf numFmtId="177" fontId="6" fillId="0" borderId="0" xfId="158" applyFont="1" applyFill="1" applyBorder="1" applyAlignment="1">
      <alignment horizontal="left" vertical="center" wrapText="1"/>
    </xf>
    <xf numFmtId="177" fontId="6" fillId="0" borderId="21" xfId="158" applyFont="1" applyFill="1" applyBorder="1" applyAlignment="1">
      <alignment horizontal="center" vertical="center"/>
    </xf>
    <xf numFmtId="177" fontId="6" fillId="0" borderId="0" xfId="158" applyFont="1" applyFill="1" applyBorder="1" applyAlignment="1">
      <alignment horizontal="center" vertical="center"/>
    </xf>
    <xf numFmtId="177" fontId="6" fillId="0" borderId="22" xfId="158" applyFont="1" applyFill="1" applyBorder="1" applyAlignment="1">
      <alignment horizontal="center" vertical="center"/>
    </xf>
    <xf numFmtId="177" fontId="5" fillId="0" borderId="0" xfId="158" applyFont="1" applyFill="1" applyBorder="1" applyAlignment="1">
      <alignment horizontal="center" vertical="center"/>
    </xf>
    <xf numFmtId="177" fontId="5" fillId="0" borderId="22" xfId="158" applyFont="1" applyFill="1" applyBorder="1" applyAlignment="1">
      <alignment horizontal="center" vertical="center"/>
    </xf>
    <xf numFmtId="177" fontId="6" fillId="0" borderId="13" xfId="158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177" fontId="6" fillId="0" borderId="22" xfId="158" applyFont="1" applyFill="1" applyBorder="1" applyAlignment="1">
      <alignment vertical="center"/>
    </xf>
    <xf numFmtId="177" fontId="6" fillId="0" borderId="19" xfId="158" applyFont="1" applyFill="1" applyBorder="1" applyAlignment="1">
      <alignment vertical="center"/>
    </xf>
    <xf numFmtId="177" fontId="6" fillId="0" borderId="20" xfId="158" applyFont="1" applyFill="1" applyBorder="1" applyAlignment="1">
      <alignment vertical="center"/>
    </xf>
    <xf numFmtId="177" fontId="6" fillId="0" borderId="0" xfId="158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177" fontId="6" fillId="0" borderId="13" xfId="158" applyFont="1" applyFill="1" applyBorder="1" applyAlignment="1">
      <alignment horizontal="center" vertical="center"/>
    </xf>
    <xf numFmtId="177" fontId="6" fillId="0" borderId="22" xfId="159" applyFont="1" applyFill="1" applyBorder="1" applyAlignment="1">
      <alignment vertical="center"/>
    </xf>
    <xf numFmtId="177" fontId="6" fillId="0" borderId="13" xfId="159" applyFont="1" applyFill="1" applyBorder="1" applyAlignment="1">
      <alignment vertical="center"/>
    </xf>
    <xf numFmtId="183" fontId="6" fillId="0" borderId="17" xfId="159" applyNumberFormat="1" applyFont="1" applyFill="1" applyBorder="1" applyAlignment="1">
      <alignment vertical="center"/>
    </xf>
    <xf numFmtId="183" fontId="6" fillId="0" borderId="13" xfId="159" applyNumberFormat="1" applyFont="1" applyFill="1" applyBorder="1" applyAlignment="1">
      <alignment vertical="center"/>
    </xf>
    <xf numFmtId="177" fontId="6" fillId="0" borderId="18" xfId="158" applyFont="1" applyFill="1" applyBorder="1" applyAlignment="1">
      <alignment horizontal="center" vertical="center"/>
    </xf>
    <xf numFmtId="177" fontId="5" fillId="0" borderId="13" xfId="158" applyFont="1" applyFill="1" applyBorder="1" applyAlignment="1">
      <alignment horizontal="center" vertical="center"/>
    </xf>
    <xf numFmtId="41" fontId="6" fillId="0" borderId="0" xfId="247" applyNumberFormat="1" applyFont="1" applyFill="1" applyBorder="1" applyAlignment="1">
      <alignment vertical="center"/>
      <protection/>
    </xf>
    <xf numFmtId="41" fontId="6" fillId="0" borderId="22" xfId="247" applyNumberFormat="1" applyFont="1" applyFill="1" applyBorder="1" applyAlignment="1">
      <alignment vertical="center"/>
      <protection/>
    </xf>
    <xf numFmtId="41" fontId="6" fillId="0" borderId="13" xfId="247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41" fontId="6" fillId="0" borderId="0" xfId="213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247" applyFont="1" applyFill="1" applyBorder="1" applyAlignment="1">
      <alignment vertical="center"/>
      <protection/>
    </xf>
    <xf numFmtId="41" fontId="6" fillId="0" borderId="13" xfId="158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41" fontId="6" fillId="0" borderId="21" xfId="247" applyNumberFormat="1" applyFont="1" applyFill="1" applyBorder="1" applyAlignment="1">
      <alignment vertical="center"/>
      <protection/>
    </xf>
    <xf numFmtId="41" fontId="6" fillId="0" borderId="18" xfId="247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6" fillId="0" borderId="0" xfId="247" applyFont="1" applyFill="1" applyBorder="1" applyAlignment="1">
      <alignment horizontal="center" vertical="center"/>
      <protection/>
    </xf>
    <xf numFmtId="0" fontId="6" fillId="0" borderId="20" xfId="247" applyFont="1" applyFill="1" applyBorder="1" applyAlignment="1">
      <alignment horizontal="center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7" fontId="5" fillId="0" borderId="19" xfId="160" applyFont="1" applyFill="1" applyBorder="1" applyAlignment="1">
      <alignment vertical="center"/>
    </xf>
    <xf numFmtId="177" fontId="5" fillId="0" borderId="17" xfId="160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5" fillId="0" borderId="22" xfId="160" applyFont="1" applyFill="1" applyBorder="1" applyAlignment="1">
      <alignment vertical="center"/>
    </xf>
    <xf numFmtId="177" fontId="5" fillId="0" borderId="13" xfId="160" applyFont="1" applyFill="1" applyBorder="1" applyAlignment="1">
      <alignment vertical="center"/>
    </xf>
    <xf numFmtId="177" fontId="5" fillId="0" borderId="21" xfId="160" applyFont="1" applyFill="1" applyBorder="1" applyAlignment="1">
      <alignment horizontal="right" vertical="center"/>
    </xf>
    <xf numFmtId="177" fontId="5" fillId="0" borderId="18" xfId="160" applyFont="1" applyFill="1" applyBorder="1" applyAlignment="1">
      <alignment horizontal="right" vertical="center"/>
    </xf>
    <xf numFmtId="177" fontId="5" fillId="0" borderId="0" xfId="160" applyFont="1" applyFill="1" applyBorder="1" applyAlignment="1">
      <alignment horizontal="right" vertical="center"/>
    </xf>
    <xf numFmtId="177" fontId="6" fillId="0" borderId="0" xfId="160" applyFont="1" applyFill="1" applyAlignment="1">
      <alignment horizontal="right" vertical="center"/>
    </xf>
    <xf numFmtId="177" fontId="5" fillId="0" borderId="17" xfId="158" applyFont="1" applyFill="1" applyBorder="1" applyAlignment="1">
      <alignment vertical="center"/>
    </xf>
    <xf numFmtId="177" fontId="6" fillId="0" borderId="17" xfId="159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41" fontId="6" fillId="0" borderId="17" xfId="213" applyNumberFormat="1" applyFont="1" applyFill="1" applyBorder="1" applyAlignment="1">
      <alignment horizontal="right" vertical="center"/>
    </xf>
    <xf numFmtId="41" fontId="6" fillId="0" borderId="0" xfId="213" applyNumberFormat="1" applyFont="1" applyFill="1" applyBorder="1" applyAlignment="1">
      <alignment horizontal="right" vertical="center"/>
    </xf>
    <xf numFmtId="41" fontId="6" fillId="0" borderId="18" xfId="213" applyNumberFormat="1" applyFont="1" applyFill="1" applyBorder="1" applyAlignment="1">
      <alignment horizontal="right" vertical="center"/>
    </xf>
    <xf numFmtId="41" fontId="6" fillId="0" borderId="0" xfId="213" applyNumberFormat="1" applyFont="1" applyFill="1" applyBorder="1" applyAlignment="1">
      <alignment vertical="center"/>
    </xf>
    <xf numFmtId="41" fontId="6" fillId="0" borderId="18" xfId="213" applyNumberFormat="1" applyFont="1" applyFill="1" applyBorder="1" applyAlignment="1">
      <alignment vertical="center"/>
    </xf>
    <xf numFmtId="41" fontId="6" fillId="0" borderId="13" xfId="213" applyNumberFormat="1" applyFont="1" applyFill="1" applyBorder="1" applyAlignment="1">
      <alignment vertical="center"/>
    </xf>
    <xf numFmtId="177" fontId="6" fillId="0" borderId="13" xfId="158" applyFont="1" applyFill="1" applyBorder="1" applyAlignment="1">
      <alignment horizontal="right" vertical="center"/>
    </xf>
    <xf numFmtId="177" fontId="6" fillId="0" borderId="18" xfId="158" applyFont="1" applyFill="1" applyBorder="1" applyAlignment="1">
      <alignment vertical="center"/>
    </xf>
    <xf numFmtId="41" fontId="6" fillId="0" borderId="17" xfId="158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177" fontId="5" fillId="0" borderId="0" xfId="160" applyFont="1" applyFill="1" applyAlignment="1">
      <alignment vertical="center"/>
    </xf>
    <xf numFmtId="41" fontId="6" fillId="0" borderId="22" xfId="160" applyNumberFormat="1" applyFont="1" applyFill="1" applyBorder="1" applyAlignment="1">
      <alignment horizontal="center" vertical="center"/>
    </xf>
    <xf numFmtId="41" fontId="6" fillId="0" borderId="0" xfId="160" applyNumberFormat="1" applyFont="1" applyFill="1" applyBorder="1" applyAlignment="1">
      <alignment horizontal="right" vertical="center"/>
    </xf>
    <xf numFmtId="41" fontId="6" fillId="0" borderId="22" xfId="160" applyNumberFormat="1" applyFont="1" applyFill="1" applyBorder="1" applyAlignment="1">
      <alignment horizontal="right" vertical="center"/>
    </xf>
    <xf numFmtId="41" fontId="6" fillId="0" borderId="13" xfId="160" applyNumberFormat="1" applyFont="1" applyFill="1" applyBorder="1" applyAlignment="1">
      <alignment horizontal="center" vertical="center"/>
    </xf>
    <xf numFmtId="41" fontId="6" fillId="0" borderId="13" xfId="16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77" fontId="5" fillId="0" borderId="18" xfId="160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179" fontId="0" fillId="0" borderId="0" xfId="251" applyNumberFormat="1" applyFont="1" applyFill="1">
      <alignment/>
      <protection/>
    </xf>
    <xf numFmtId="0" fontId="0" fillId="0" borderId="0" xfId="251" applyFont="1" applyFill="1">
      <alignment/>
      <protection/>
    </xf>
    <xf numFmtId="0" fontId="0" fillId="0" borderId="0" xfId="251" applyFont="1" applyFill="1" applyAlignment="1">
      <alignment vertical="center"/>
      <protection/>
    </xf>
    <xf numFmtId="0" fontId="0" fillId="0" borderId="0" xfId="249" applyFont="1" applyFill="1" applyAlignment="1">
      <alignment horizontal="center"/>
      <protection/>
    </xf>
    <xf numFmtId="0" fontId="0" fillId="0" borderId="0" xfId="249" applyFont="1" applyFill="1">
      <alignment/>
      <protection/>
    </xf>
    <xf numFmtId="179" fontId="0" fillId="0" borderId="0" xfId="249" applyNumberFormat="1" applyFont="1" applyFill="1">
      <alignment/>
      <protection/>
    </xf>
    <xf numFmtId="179" fontId="0" fillId="0" borderId="0" xfId="249" applyNumberFormat="1" applyFont="1" applyFill="1" applyAlignment="1">
      <alignment horizontal="center"/>
      <protection/>
    </xf>
    <xf numFmtId="179" fontId="0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7" fontId="6" fillId="0" borderId="19" xfId="158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/>
    </xf>
    <xf numFmtId="177" fontId="6" fillId="0" borderId="17" xfId="158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247" applyFont="1" applyFill="1" applyAlignment="1">
      <alignment vertical="center"/>
      <protection/>
    </xf>
    <xf numFmtId="4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1" fontId="7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1" fontId="6" fillId="0" borderId="19" xfId="159" applyNumberFormat="1" applyFont="1" applyFill="1" applyBorder="1" applyAlignment="1">
      <alignment horizontal="right" vertical="center"/>
    </xf>
    <xf numFmtId="41" fontId="6" fillId="0" borderId="20" xfId="159" applyNumberFormat="1" applyFont="1" applyFill="1" applyBorder="1" applyAlignment="1">
      <alignment horizontal="right" vertical="center"/>
    </xf>
    <xf numFmtId="41" fontId="6" fillId="0" borderId="22" xfId="159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247" applyFont="1" applyFill="1">
      <alignment/>
      <protection/>
    </xf>
    <xf numFmtId="0" fontId="33" fillId="0" borderId="0" xfId="247" applyFont="1" applyFill="1">
      <alignment/>
      <protection/>
    </xf>
    <xf numFmtId="179" fontId="33" fillId="0" borderId="0" xfId="247" applyNumberFormat="1" applyFont="1" applyFill="1">
      <alignment/>
      <protection/>
    </xf>
    <xf numFmtId="0" fontId="6" fillId="0" borderId="0" xfId="247" applyFont="1" applyFill="1" applyAlignment="1">
      <alignment horizontal="left" vertical="center"/>
      <protection/>
    </xf>
    <xf numFmtId="179" fontId="6" fillId="0" borderId="0" xfId="247" applyNumberFormat="1" applyFont="1" applyFill="1" applyAlignment="1">
      <alignment vertical="center"/>
      <protection/>
    </xf>
    <xf numFmtId="0" fontId="6" fillId="0" borderId="0" xfId="247" applyFont="1" applyFill="1" applyAlignment="1">
      <alignment vertical="center"/>
      <protection/>
    </xf>
    <xf numFmtId="0" fontId="6" fillId="0" borderId="0" xfId="247" applyFont="1" applyFill="1" applyAlignment="1">
      <alignment horizontal="center" vertical="center"/>
      <protection/>
    </xf>
    <xf numFmtId="0" fontId="6" fillId="0" borderId="18" xfId="247" applyFont="1" applyFill="1" applyBorder="1" applyAlignment="1">
      <alignment vertical="center" wrapText="1"/>
      <protection/>
    </xf>
    <xf numFmtId="0" fontId="6" fillId="0" borderId="12" xfId="247" applyFont="1" applyFill="1" applyBorder="1" applyAlignment="1">
      <alignment horizontal="center" vertical="center"/>
      <protection/>
    </xf>
    <xf numFmtId="0" fontId="6" fillId="0" borderId="23" xfId="247" applyFont="1" applyFill="1" applyBorder="1" applyAlignment="1">
      <alignment vertical="center"/>
      <protection/>
    </xf>
    <xf numFmtId="0" fontId="6" fillId="0" borderId="16" xfId="247" applyFont="1" applyFill="1" applyBorder="1" applyAlignment="1">
      <alignment vertical="center"/>
      <protection/>
    </xf>
    <xf numFmtId="179" fontId="6" fillId="0" borderId="16" xfId="247" applyNumberFormat="1" applyFont="1" applyFill="1" applyBorder="1" applyAlignment="1">
      <alignment vertical="center"/>
      <protection/>
    </xf>
    <xf numFmtId="179" fontId="6" fillId="0" borderId="12" xfId="247" applyNumberFormat="1" applyFont="1" applyFill="1" applyBorder="1" applyAlignment="1">
      <alignment horizontal="center" vertical="center"/>
      <protection/>
    </xf>
    <xf numFmtId="0" fontId="6" fillId="0" borderId="16" xfId="247" applyFont="1" applyFill="1" applyBorder="1" applyAlignment="1">
      <alignment vertical="center" wrapText="1"/>
      <protection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shrinkToFit="1"/>
    </xf>
    <xf numFmtId="41" fontId="6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213" applyNumberFormat="1" applyFont="1" applyFill="1" applyAlignment="1">
      <alignment/>
    </xf>
    <xf numFmtId="179" fontId="6" fillId="0" borderId="0" xfId="0" applyNumberFormat="1" applyFont="1" applyFill="1" applyAlignment="1">
      <alignment horizontal="left" vertical="center"/>
    </xf>
    <xf numFmtId="41" fontId="6" fillId="0" borderId="0" xfId="159" applyNumberFormat="1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 horizontal="left" vertical="center"/>
    </xf>
    <xf numFmtId="0" fontId="5" fillId="24" borderId="23" xfId="0" applyFont="1" applyFill="1" applyBorder="1" applyAlignment="1">
      <alignment horizontal="center" vertical="center"/>
    </xf>
    <xf numFmtId="177" fontId="5" fillId="24" borderId="23" xfId="158" applyFont="1" applyFill="1" applyBorder="1" applyAlignment="1">
      <alignment vertical="center"/>
    </xf>
    <xf numFmtId="177" fontId="5" fillId="24" borderId="25" xfId="158" applyFont="1" applyFill="1" applyBorder="1" applyAlignment="1">
      <alignment vertical="center"/>
    </xf>
    <xf numFmtId="41" fontId="6" fillId="24" borderId="0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horizontal="right" vertical="center"/>
    </xf>
    <xf numFmtId="177" fontId="6" fillId="0" borderId="0" xfId="160" applyFont="1" applyFill="1" applyBorder="1" applyAlignment="1">
      <alignment vertical="center"/>
    </xf>
    <xf numFmtId="177" fontId="6" fillId="0" borderId="17" xfId="160" applyFont="1" applyFill="1" applyBorder="1" applyAlignment="1">
      <alignment vertical="center"/>
    </xf>
    <xf numFmtId="177" fontId="6" fillId="0" borderId="13" xfId="160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horizontal="right" vertical="center"/>
    </xf>
    <xf numFmtId="41" fontId="6" fillId="24" borderId="23" xfId="0" applyNumberFormat="1" applyFont="1" applyFill="1" applyBorder="1" applyAlignment="1">
      <alignment horizontal="right" vertical="center"/>
    </xf>
    <xf numFmtId="41" fontId="6" fillId="24" borderId="24" xfId="158" applyNumberFormat="1" applyFont="1" applyFill="1" applyBorder="1" applyAlignment="1">
      <alignment vertical="center"/>
    </xf>
    <xf numFmtId="41" fontId="6" fillId="24" borderId="23" xfId="158" applyNumberFormat="1" applyFont="1" applyFill="1" applyBorder="1" applyAlignment="1">
      <alignment horizontal="right" vertical="center"/>
    </xf>
    <xf numFmtId="41" fontId="6" fillId="0" borderId="0" xfId="16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24" borderId="23" xfId="0" applyNumberFormat="1" applyFont="1" applyFill="1" applyBorder="1" applyAlignment="1">
      <alignment horizontal="center" vertical="center"/>
    </xf>
    <xf numFmtId="41" fontId="6" fillId="0" borderId="17" xfId="221" applyNumberFormat="1" applyFont="1" applyFill="1" applyBorder="1" applyAlignment="1">
      <alignment vertical="center"/>
      <protection/>
    </xf>
    <xf numFmtId="41" fontId="6" fillId="0" borderId="13" xfId="221" applyNumberFormat="1" applyFont="1" applyFill="1" applyBorder="1" applyAlignment="1">
      <alignment vertical="center"/>
      <protection/>
    </xf>
    <xf numFmtId="41" fontId="6" fillId="0" borderId="18" xfId="247" applyNumberFormat="1" applyFont="1" applyFill="1" applyBorder="1" applyAlignment="1">
      <alignment horizontal="right" vertical="center"/>
      <protection/>
    </xf>
    <xf numFmtId="41" fontId="6" fillId="0" borderId="17" xfId="158" applyNumberFormat="1" applyFont="1" applyFill="1" applyBorder="1" applyAlignment="1">
      <alignment horizontal="right" vertical="center"/>
    </xf>
    <xf numFmtId="41" fontId="6" fillId="24" borderId="24" xfId="158" applyNumberFormat="1" applyFont="1" applyFill="1" applyBorder="1" applyAlignment="1">
      <alignment horizontal="right" vertical="center"/>
    </xf>
    <xf numFmtId="41" fontId="6" fillId="24" borderId="16" xfId="0" applyNumberFormat="1" applyFont="1" applyFill="1" applyBorder="1" applyAlignment="1">
      <alignment vertical="center"/>
    </xf>
    <xf numFmtId="41" fontId="6" fillId="0" borderId="18" xfId="160" applyNumberFormat="1" applyFont="1" applyFill="1" applyBorder="1" applyAlignment="1">
      <alignment vertical="center"/>
    </xf>
    <xf numFmtId="41" fontId="6" fillId="0" borderId="13" xfId="16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 wrapText="1"/>
    </xf>
    <xf numFmtId="41" fontId="6" fillId="0" borderId="17" xfId="160" applyNumberFormat="1" applyFont="1" applyFill="1" applyBorder="1" applyAlignment="1">
      <alignment vertical="center"/>
    </xf>
    <xf numFmtId="177" fontId="6" fillId="0" borderId="0" xfId="160" applyFont="1" applyFill="1" applyBorder="1" applyAlignment="1">
      <alignment horizontal="center" vertical="center"/>
    </xf>
    <xf numFmtId="177" fontId="6" fillId="0" borderId="13" xfId="16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6" fillId="24" borderId="25" xfId="0" applyNumberFormat="1" applyFont="1" applyFill="1" applyBorder="1" applyAlignment="1">
      <alignment horizontal="right" vertical="center" wrapText="1"/>
    </xf>
    <xf numFmtId="41" fontId="6" fillId="0" borderId="0" xfId="16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6" fillId="24" borderId="23" xfId="222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1" fontId="6" fillId="0" borderId="18" xfId="221" applyNumberFormat="1" applyFont="1" applyFill="1" applyBorder="1" applyAlignment="1">
      <alignment vertical="center"/>
      <protection/>
    </xf>
    <xf numFmtId="177" fontId="6" fillId="0" borderId="20" xfId="158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 wrapText="1"/>
    </xf>
    <xf numFmtId="41" fontId="6" fillId="0" borderId="20" xfId="16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horizontal="left" vertical="center"/>
    </xf>
    <xf numFmtId="0" fontId="0" fillId="0" borderId="0" xfId="249" applyFont="1" applyFill="1" applyAlignment="1">
      <alignment horizontal="center" vertical="center"/>
      <protection/>
    </xf>
    <xf numFmtId="184" fontId="35" fillId="0" borderId="0" xfId="232" applyNumberFormat="1" applyFont="1" applyFill="1" applyBorder="1" applyAlignment="1">
      <alignment horizontal="center" vertical="center"/>
      <protection/>
    </xf>
    <xf numFmtId="184" fontId="35" fillId="0" borderId="0" xfId="228" applyNumberFormat="1" applyFont="1" applyFill="1" applyBorder="1" applyAlignment="1">
      <alignment horizontal="center" vertical="center"/>
      <protection/>
    </xf>
    <xf numFmtId="41" fontId="6" fillId="0" borderId="0" xfId="167" applyNumberFormat="1" applyFont="1" applyFill="1" applyBorder="1" applyAlignment="1">
      <alignment horizontal="center" vertical="center"/>
    </xf>
    <xf numFmtId="184" fontId="35" fillId="0" borderId="0" xfId="234" applyNumberFormat="1" applyFont="1" applyFill="1" applyBorder="1" applyAlignment="1">
      <alignment horizontal="center" vertical="center"/>
      <protection/>
    </xf>
    <xf numFmtId="41" fontId="35" fillId="0" borderId="0" xfId="251" applyNumberFormat="1" applyFont="1" applyFill="1" applyBorder="1" applyAlignment="1">
      <alignment horizontal="center" vertical="center"/>
      <protection/>
    </xf>
    <xf numFmtId="184" fontId="35" fillId="0" borderId="0" xfId="243" applyNumberFormat="1" applyFont="1" applyFill="1" applyBorder="1" applyAlignment="1">
      <alignment horizontal="center" vertical="center"/>
      <protection/>
    </xf>
    <xf numFmtId="184" fontId="35" fillId="0" borderId="0" xfId="245" applyNumberFormat="1" applyFont="1" applyFill="1" applyBorder="1" applyAlignment="1">
      <alignment horizontal="center" vertical="center"/>
      <protection/>
    </xf>
    <xf numFmtId="0" fontId="35" fillId="0" borderId="0" xfId="219" applyFont="1" applyFill="1" applyBorder="1" applyAlignment="1">
      <alignment horizontal="center" vertical="center"/>
      <protection/>
    </xf>
    <xf numFmtId="179" fontId="8" fillId="0" borderId="0" xfId="0" applyNumberFormat="1" applyFont="1" applyFill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179" fontId="51" fillId="0" borderId="0" xfId="0" applyNumberFormat="1" applyFont="1" applyFill="1" applyAlignment="1">
      <alignment vertical="center"/>
    </xf>
    <xf numFmtId="0" fontId="6" fillId="0" borderId="0" xfId="251" applyFont="1" applyFill="1" applyAlignment="1">
      <alignment horizontal="left" vertical="center"/>
      <protection/>
    </xf>
    <xf numFmtId="179" fontId="6" fillId="0" borderId="0" xfId="251" applyNumberFormat="1" applyFont="1" applyFill="1" applyAlignment="1">
      <alignment vertical="center"/>
      <protection/>
    </xf>
    <xf numFmtId="0" fontId="6" fillId="0" borderId="0" xfId="251" applyFont="1" applyFill="1" applyAlignment="1">
      <alignment vertical="center"/>
      <protection/>
    </xf>
    <xf numFmtId="0" fontId="6" fillId="0" borderId="0" xfId="251" applyFont="1" applyFill="1" applyBorder="1" applyAlignment="1">
      <alignment vertical="center"/>
      <protection/>
    </xf>
    <xf numFmtId="0" fontId="6" fillId="0" borderId="22" xfId="251" applyFont="1" applyFill="1" applyBorder="1" applyAlignment="1">
      <alignment horizontal="center" vertical="center"/>
      <protection/>
    </xf>
    <xf numFmtId="177" fontId="6" fillId="0" borderId="21" xfId="159" applyFont="1" applyFill="1" applyBorder="1" applyAlignment="1">
      <alignment vertical="center"/>
    </xf>
    <xf numFmtId="0" fontId="6" fillId="0" borderId="13" xfId="251" applyFont="1" applyFill="1" applyBorder="1" applyAlignment="1">
      <alignment horizontal="center" vertical="center"/>
      <protection/>
    </xf>
    <xf numFmtId="177" fontId="6" fillId="0" borderId="18" xfId="159" applyFont="1" applyFill="1" applyBorder="1" applyAlignment="1">
      <alignment vertical="center"/>
    </xf>
    <xf numFmtId="41" fontId="6" fillId="0" borderId="0" xfId="161" applyFont="1" applyFill="1" applyBorder="1" applyAlignment="1">
      <alignment horizontal="right" vertical="center"/>
    </xf>
    <xf numFmtId="41" fontId="6" fillId="0" borderId="13" xfId="161" applyFont="1" applyFill="1" applyBorder="1" applyAlignment="1">
      <alignment horizontal="right" vertical="center"/>
    </xf>
    <xf numFmtId="184" fontId="35" fillId="0" borderId="0" xfId="223" applyNumberFormat="1" applyFont="1" applyFill="1" applyBorder="1" applyAlignment="1">
      <alignment horizontal="center" vertical="center"/>
      <protection/>
    </xf>
    <xf numFmtId="184" fontId="35" fillId="0" borderId="0" xfId="239" applyNumberFormat="1" applyFont="1" applyFill="1" applyBorder="1" applyAlignment="1">
      <alignment horizontal="center" vertical="center"/>
      <protection/>
    </xf>
    <xf numFmtId="184" fontId="35" fillId="0" borderId="0" xfId="241" applyNumberFormat="1" applyFont="1" applyFill="1" applyBorder="1" applyAlignment="1">
      <alignment horizontal="center" vertical="center"/>
      <protection/>
    </xf>
    <xf numFmtId="0" fontId="0" fillId="0" borderId="0" xfId="249" applyFont="1" applyFill="1" applyAlignment="1">
      <alignment vertical="center"/>
      <protection/>
    </xf>
    <xf numFmtId="0" fontId="6" fillId="0" borderId="0" xfId="249" applyFont="1" applyFill="1" applyBorder="1" applyAlignment="1">
      <alignment vertical="center"/>
      <protection/>
    </xf>
    <xf numFmtId="0" fontId="6" fillId="0" borderId="20" xfId="24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24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1" fontId="52" fillId="24" borderId="23" xfId="230" applyNumberFormat="1" applyFont="1" applyFill="1" applyBorder="1" applyAlignment="1">
      <alignment vertical="center"/>
      <protection/>
    </xf>
    <xf numFmtId="41" fontId="52" fillId="24" borderId="25" xfId="224" applyNumberFormat="1" applyFont="1" applyFill="1" applyBorder="1" applyAlignment="1">
      <alignment vertical="center"/>
      <protection/>
    </xf>
    <xf numFmtId="41" fontId="52" fillId="24" borderId="25" xfId="230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0" fontId="33" fillId="0" borderId="0" xfId="247" applyFont="1" applyFill="1" applyAlignment="1">
      <alignment horizontal="left" vertical="center"/>
      <protection/>
    </xf>
    <xf numFmtId="0" fontId="0" fillId="0" borderId="0" xfId="247" applyFont="1" applyFill="1" applyAlignment="1">
      <alignment vertical="center"/>
      <protection/>
    </xf>
    <xf numFmtId="179" fontId="33" fillId="0" borderId="0" xfId="247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41" fontId="6" fillId="0" borderId="19" xfId="15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9" fontId="6" fillId="24" borderId="23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 applyProtection="1">
      <alignment horizontal="center" vertical="center" wrapText="1"/>
      <protection/>
    </xf>
    <xf numFmtId="41" fontId="6" fillId="0" borderId="20" xfId="0" applyNumberFormat="1" applyFont="1" applyFill="1" applyBorder="1" applyAlignment="1" applyProtection="1">
      <alignment horizontal="center" vertical="center" wrapText="1"/>
      <protection/>
    </xf>
    <xf numFmtId="41" fontId="6" fillId="0" borderId="22" xfId="0" applyNumberFormat="1" applyFont="1" applyFill="1" applyBorder="1" applyAlignment="1" applyProtection="1">
      <alignment horizontal="center" vertical="center" wrapText="1"/>
      <protection/>
    </xf>
    <xf numFmtId="41" fontId="6" fillId="0" borderId="18" xfId="0" applyNumberFormat="1" applyFont="1" applyFill="1" applyBorder="1" applyAlignment="1" applyProtection="1">
      <alignment horizontal="center" vertical="center" wrapText="1"/>
      <protection/>
    </xf>
    <xf numFmtId="4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1" fontId="6" fillId="0" borderId="19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 locked="0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41" fontId="0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 applyProtection="1">
      <alignment horizontal="center" vertical="center" wrapText="1"/>
      <protection locked="0"/>
    </xf>
    <xf numFmtId="41" fontId="6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 applyProtection="1">
      <alignment horizontal="center" vertical="center" wrapText="1"/>
      <protection/>
    </xf>
    <xf numFmtId="4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1" fontId="6" fillId="0" borderId="0" xfId="0" applyNumberFormat="1" applyFont="1" applyFill="1" applyBorder="1" applyAlignment="1">
      <alignment vertical="center" wrapText="1"/>
    </xf>
    <xf numFmtId="41" fontId="6" fillId="24" borderId="23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horizontal="center"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vertical="center"/>
    </xf>
    <xf numFmtId="180" fontId="6" fillId="0" borderId="0" xfId="213" applyNumberFormat="1" applyFont="1" applyFill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177" fontId="5" fillId="0" borderId="0" xfId="160" applyFont="1" applyFill="1" applyBorder="1" applyAlignment="1">
      <alignment vertical="center"/>
    </xf>
    <xf numFmtId="41" fontId="53" fillId="0" borderId="0" xfId="0" applyNumberFormat="1" applyFont="1" applyFill="1" applyBorder="1" applyAlignment="1">
      <alignment vertical="center"/>
    </xf>
    <xf numFmtId="41" fontId="53" fillId="0" borderId="13" xfId="0" applyNumberFormat="1" applyFont="1" applyFill="1" applyBorder="1" applyAlignment="1">
      <alignment vertical="center"/>
    </xf>
    <xf numFmtId="41" fontId="53" fillId="0" borderId="0" xfId="161" applyFont="1" applyFill="1" applyBorder="1" applyAlignment="1">
      <alignment horizontal="right" vertical="center"/>
    </xf>
    <xf numFmtId="41" fontId="53" fillId="0" borderId="13" xfId="161" applyFont="1" applyFill="1" applyBorder="1" applyAlignment="1">
      <alignment horizontal="right" vertical="center"/>
    </xf>
    <xf numFmtId="41" fontId="53" fillId="0" borderId="0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13" xfId="2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41" fontId="52" fillId="0" borderId="13" xfId="230" applyNumberFormat="1" applyFont="1" applyFill="1" applyBorder="1" applyAlignment="1">
      <alignment vertical="center"/>
      <protection/>
    </xf>
    <xf numFmtId="41" fontId="52" fillId="0" borderId="0" xfId="230" applyNumberFormat="1" applyFont="1" applyFill="1" applyBorder="1" applyAlignment="1">
      <alignment vertical="center"/>
      <protection/>
    </xf>
    <xf numFmtId="41" fontId="52" fillId="0" borderId="0" xfId="224" applyNumberFormat="1" applyFont="1" applyFill="1" applyBorder="1" applyAlignment="1">
      <alignment vertical="center"/>
      <protection/>
    </xf>
    <xf numFmtId="41" fontId="54" fillId="0" borderId="17" xfId="0" applyNumberFormat="1" applyFont="1" applyFill="1" applyBorder="1" applyAlignment="1">
      <alignment horizontal="right" vertical="center"/>
    </xf>
    <xf numFmtId="41" fontId="6" fillId="0" borderId="18" xfId="15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177" fontId="6" fillId="24" borderId="0" xfId="158" applyFont="1" applyFill="1" applyBorder="1" applyAlignment="1">
      <alignment vertical="center"/>
    </xf>
    <xf numFmtId="177" fontId="6" fillId="24" borderId="0" xfId="158" applyFont="1" applyFill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41" fontId="6" fillId="24" borderId="13" xfId="0" applyNumberFormat="1" applyFont="1" applyFill="1" applyBorder="1" applyAlignment="1">
      <alignment horizontal="center" vertical="center"/>
    </xf>
    <xf numFmtId="177" fontId="6" fillId="24" borderId="25" xfId="158" applyFont="1" applyFill="1" applyBorder="1" applyAlignment="1">
      <alignment vertical="center"/>
    </xf>
    <xf numFmtId="177" fontId="6" fillId="24" borderId="23" xfId="158" applyFont="1" applyFill="1" applyBorder="1" applyAlignment="1">
      <alignment vertical="center"/>
    </xf>
    <xf numFmtId="177" fontId="6" fillId="24" borderId="24" xfId="160" applyFont="1" applyFill="1" applyBorder="1" applyAlignment="1">
      <alignment vertical="center"/>
    </xf>
    <xf numFmtId="177" fontId="6" fillId="24" borderId="25" xfId="160" applyFont="1" applyFill="1" applyBorder="1" applyAlignment="1">
      <alignment vertical="center"/>
    </xf>
    <xf numFmtId="177" fontId="6" fillId="24" borderId="23" xfId="16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0" fontId="6" fillId="24" borderId="25" xfId="0" applyFont="1" applyFill="1" applyBorder="1" applyAlignment="1">
      <alignment horizontal="center" vertical="center"/>
    </xf>
    <xf numFmtId="41" fontId="6" fillId="24" borderId="24" xfId="160" applyNumberFormat="1" applyFont="1" applyFill="1" applyBorder="1" applyAlignment="1">
      <alignment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24" xfId="158" applyNumberFormat="1" applyFont="1" applyFill="1" applyBorder="1" applyAlignment="1">
      <alignment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right" vertical="center"/>
    </xf>
    <xf numFmtId="177" fontId="6" fillId="24" borderId="25" xfId="158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horizontal="right" vertical="center"/>
    </xf>
    <xf numFmtId="0" fontId="6" fillId="24" borderId="25" xfId="0" applyFont="1" applyFill="1" applyBorder="1" applyAlignment="1">
      <alignment horizontal="center" vertical="center"/>
    </xf>
    <xf numFmtId="177" fontId="6" fillId="24" borderId="23" xfId="158" applyFont="1" applyFill="1" applyBorder="1" applyAlignment="1">
      <alignment horizontal="right" vertical="center"/>
    </xf>
    <xf numFmtId="177" fontId="6" fillId="24" borderId="25" xfId="158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horizontal="center" vertical="center"/>
    </xf>
    <xf numFmtId="41" fontId="6" fillId="24" borderId="25" xfId="158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16" xfId="0" applyNumberFormat="1" applyFont="1" applyFill="1" applyBorder="1" applyAlignment="1">
      <alignment horizontal="center"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3" fontId="6" fillId="24" borderId="23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right" vertical="center"/>
    </xf>
    <xf numFmtId="41" fontId="6" fillId="24" borderId="23" xfId="0" applyNumberFormat="1" applyFont="1" applyFill="1" applyBorder="1" applyAlignment="1">
      <alignment horizontal="right"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16" xfId="0" applyNumberFormat="1" applyFont="1" applyFill="1" applyBorder="1" applyAlignment="1">
      <alignment vertical="center"/>
    </xf>
    <xf numFmtId="41" fontId="6" fillId="24" borderId="24" xfId="221" applyNumberFormat="1" applyFont="1" applyFill="1" applyBorder="1" applyAlignment="1">
      <alignment vertical="center"/>
      <protection/>
    </xf>
    <xf numFmtId="41" fontId="6" fillId="24" borderId="23" xfId="221" applyNumberFormat="1" applyFont="1" applyFill="1" applyBorder="1" applyAlignment="1">
      <alignment vertical="center"/>
      <protection/>
    </xf>
    <xf numFmtId="41" fontId="6" fillId="24" borderId="16" xfId="221" applyNumberFormat="1" applyFont="1" applyFill="1" applyBorder="1" applyAlignment="1">
      <alignment vertical="center"/>
      <protection/>
    </xf>
    <xf numFmtId="177" fontId="6" fillId="24" borderId="25" xfId="158" applyFont="1" applyFill="1" applyBorder="1" applyAlignment="1">
      <alignment vertical="center"/>
    </xf>
    <xf numFmtId="177" fontId="6" fillId="24" borderId="25" xfId="158" applyFont="1" applyFill="1" applyBorder="1" applyAlignment="1">
      <alignment horizontal="center" vertical="center"/>
    </xf>
    <xf numFmtId="177" fontId="6" fillId="24" borderId="25" xfId="158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177" fontId="6" fillId="24" borderId="25" xfId="158" applyFont="1" applyFill="1" applyBorder="1" applyAlignment="1">
      <alignment vertical="center"/>
    </xf>
    <xf numFmtId="177" fontId="6" fillId="24" borderId="23" xfId="160" applyFont="1" applyFill="1" applyBorder="1" applyAlignment="1">
      <alignment horizontal="center" vertical="center"/>
    </xf>
    <xf numFmtId="177" fontId="6" fillId="24" borderId="25" xfId="158" applyFont="1" applyFill="1" applyBorder="1" applyAlignment="1">
      <alignment horizontal="right" vertical="center"/>
    </xf>
    <xf numFmtId="177" fontId="6" fillId="24" borderId="23" xfId="160" applyFont="1" applyFill="1" applyBorder="1" applyAlignment="1">
      <alignment horizontal="center" vertical="center"/>
    </xf>
    <xf numFmtId="0" fontId="6" fillId="24" borderId="23" xfId="252" applyFont="1" applyFill="1" applyBorder="1" applyAlignment="1">
      <alignment horizontal="center" vertical="center"/>
      <protection/>
    </xf>
    <xf numFmtId="41" fontId="53" fillId="24" borderId="25" xfId="0" applyNumberFormat="1" applyFont="1" applyFill="1" applyBorder="1" applyAlignment="1">
      <alignment vertical="center"/>
    </xf>
    <xf numFmtId="41" fontId="53" fillId="24" borderId="25" xfId="161" applyFont="1" applyFill="1" applyBorder="1" applyAlignment="1">
      <alignment horizontal="right" vertical="center"/>
    </xf>
    <xf numFmtId="41" fontId="53" fillId="24" borderId="23" xfId="161" applyFont="1" applyFill="1" applyBorder="1" applyAlignment="1">
      <alignment horizontal="right" vertical="center"/>
    </xf>
    <xf numFmtId="41" fontId="53" fillId="24" borderId="25" xfId="0" applyNumberFormat="1" applyFont="1" applyFill="1" applyBorder="1" applyAlignment="1">
      <alignment horizontal="right" vertical="center"/>
    </xf>
    <xf numFmtId="41" fontId="53" fillId="24" borderId="23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0" fontId="6" fillId="24" borderId="23" xfId="249" applyFont="1" applyFill="1" applyBorder="1" applyAlignment="1">
      <alignment horizontal="center" vertical="center"/>
      <protection/>
    </xf>
    <xf numFmtId="41" fontId="6" fillId="24" borderId="16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0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1" fontId="6" fillId="24" borderId="17" xfId="0" applyNumberFormat="1" applyFont="1" applyFill="1" applyBorder="1" applyAlignment="1">
      <alignment horizontal="right" vertical="center"/>
    </xf>
    <xf numFmtId="41" fontId="6" fillId="24" borderId="0" xfId="0" applyNumberFormat="1" applyFont="1" applyFill="1" applyBorder="1" applyAlignment="1">
      <alignment horizontal="center" vertical="center"/>
    </xf>
    <xf numFmtId="41" fontId="6" fillId="24" borderId="0" xfId="0" applyNumberFormat="1" applyFont="1" applyFill="1" applyBorder="1" applyAlignment="1">
      <alignment vertical="center"/>
    </xf>
    <xf numFmtId="41" fontId="6" fillId="24" borderId="17" xfId="0" applyNumberFormat="1" applyFont="1" applyFill="1" applyBorder="1" applyAlignment="1">
      <alignment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vertical="center"/>
    </xf>
    <xf numFmtId="41" fontId="6" fillId="24" borderId="23" xfId="158" applyNumberFormat="1" applyFont="1" applyFill="1" applyBorder="1" applyAlignment="1">
      <alignment horizontal="right" vertical="center"/>
    </xf>
    <xf numFmtId="0" fontId="6" fillId="24" borderId="25" xfId="248" applyFont="1" applyFill="1" applyBorder="1" applyAlignment="1">
      <alignment horizontal="center" vertical="center"/>
      <protection/>
    </xf>
    <xf numFmtId="41" fontId="6" fillId="24" borderId="16" xfId="158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25" xfId="158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3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4" xfId="160" applyNumberFormat="1" applyFont="1" applyFill="1" applyBorder="1" applyAlignment="1">
      <alignment vertical="center"/>
    </xf>
    <xf numFmtId="177" fontId="6" fillId="24" borderId="24" xfId="160" applyFont="1" applyFill="1" applyBorder="1" applyAlignment="1">
      <alignment vertical="center"/>
    </xf>
    <xf numFmtId="177" fontId="6" fillId="24" borderId="25" xfId="160" applyFont="1" applyFill="1" applyBorder="1" applyAlignment="1">
      <alignment vertical="center"/>
    </xf>
    <xf numFmtId="177" fontId="6" fillId="24" borderId="23" xfId="16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vertical="center"/>
    </xf>
    <xf numFmtId="41" fontId="54" fillId="24" borderId="26" xfId="0" applyNumberFormat="1" applyFont="1" applyFill="1" applyBorder="1" applyAlignment="1">
      <alignment horizontal="right"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41" fontId="6" fillId="24" borderId="24" xfId="158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3" xfId="158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16" xfId="158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 wrapText="1"/>
    </xf>
    <xf numFmtId="41" fontId="6" fillId="24" borderId="16" xfId="0" applyNumberFormat="1" applyFont="1" applyFill="1" applyBorder="1" applyAlignment="1">
      <alignment horizontal="center" vertical="center" wrapText="1"/>
    </xf>
    <xf numFmtId="41" fontId="6" fillId="24" borderId="23" xfId="0" applyNumberFormat="1" applyFont="1" applyFill="1" applyBorder="1" applyAlignment="1">
      <alignment horizontal="center" vertical="center" wrapText="1"/>
    </xf>
    <xf numFmtId="41" fontId="6" fillId="24" borderId="25" xfId="0" applyNumberFormat="1" applyFont="1" applyFill="1" applyBorder="1" applyAlignment="1">
      <alignment horizontal="center" vertical="center" wrapText="1"/>
    </xf>
    <xf numFmtId="41" fontId="6" fillId="24" borderId="25" xfId="0" applyNumberFormat="1" applyFont="1" applyFill="1" applyBorder="1" applyAlignment="1">
      <alignment vertical="center" wrapText="1"/>
    </xf>
    <xf numFmtId="0" fontId="6" fillId="24" borderId="23" xfId="0" applyFont="1" applyFill="1" applyBorder="1" applyAlignment="1">
      <alignment horizontal="center" vertical="center" wrapText="1"/>
    </xf>
    <xf numFmtId="41" fontId="6" fillId="24" borderId="23" xfId="0" applyNumberFormat="1" applyFont="1" applyFill="1" applyBorder="1" applyAlignment="1">
      <alignment horizontal="center" vertical="center" wrapText="1"/>
    </xf>
    <xf numFmtId="41" fontId="6" fillId="24" borderId="25" xfId="0" applyNumberFormat="1" applyFont="1" applyFill="1" applyBorder="1" applyAlignment="1">
      <alignment horizontal="center" vertical="center" wrapText="1"/>
    </xf>
    <xf numFmtId="41" fontId="6" fillId="24" borderId="24" xfId="0" applyNumberFormat="1" applyFont="1" applyFill="1" applyBorder="1" applyAlignment="1" applyProtection="1">
      <alignment horizontal="center" vertical="center" wrapText="1"/>
      <protection/>
    </xf>
    <xf numFmtId="41" fontId="6" fillId="24" borderId="23" xfId="0" applyNumberFormat="1" applyFont="1" applyFill="1" applyBorder="1" applyAlignment="1" applyProtection="1">
      <alignment horizontal="center" vertical="center" wrapText="1"/>
      <protection/>
    </xf>
    <xf numFmtId="41" fontId="6" fillId="24" borderId="25" xfId="0" applyNumberFormat="1" applyFont="1" applyFill="1" applyBorder="1" applyAlignment="1" applyProtection="1">
      <alignment horizontal="center" vertical="center" wrapText="1"/>
      <protection/>
    </xf>
    <xf numFmtId="181" fontId="5" fillId="0" borderId="0" xfId="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horizontal="right" vertical="center"/>
    </xf>
    <xf numFmtId="41" fontId="6" fillId="24" borderId="25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center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6" fillId="24" borderId="23" xfId="16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right" vertical="center"/>
    </xf>
    <xf numFmtId="41" fontId="6" fillId="24" borderId="25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5" xfId="158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right" vertical="center" shrinkToFit="1"/>
    </xf>
    <xf numFmtId="41" fontId="6" fillId="24" borderId="25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4" xfId="0" applyNumberFormat="1" applyFont="1" applyFill="1" applyBorder="1" applyAlignment="1">
      <alignment horizontal="center"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1" fontId="6" fillId="24" borderId="24" xfId="0" applyNumberFormat="1" applyFont="1" applyFill="1" applyBorder="1" applyAlignment="1">
      <alignment vertical="center"/>
    </xf>
    <xf numFmtId="41" fontId="6" fillId="24" borderId="25" xfId="160" applyNumberFormat="1" applyFont="1" applyFill="1" applyBorder="1" applyAlignment="1">
      <alignment vertical="center"/>
    </xf>
    <xf numFmtId="41" fontId="6" fillId="24" borderId="23" xfId="0" applyNumberFormat="1" applyFont="1" applyFill="1" applyBorder="1" applyAlignment="1">
      <alignment vertical="center"/>
    </xf>
    <xf numFmtId="41" fontId="6" fillId="24" borderId="23" xfId="160" applyNumberFormat="1" applyFont="1" applyFill="1" applyBorder="1" applyAlignment="1">
      <alignment vertical="center"/>
    </xf>
    <xf numFmtId="41" fontId="53" fillId="24" borderId="24" xfId="0" applyNumberFormat="1" applyFont="1" applyFill="1" applyBorder="1" applyAlignment="1">
      <alignment vertical="center"/>
    </xf>
    <xf numFmtId="41" fontId="6" fillId="24" borderId="25" xfId="0" applyNumberFormat="1" applyFont="1" applyFill="1" applyBorder="1" applyAlignment="1">
      <alignment horizontal="center" vertical="center"/>
    </xf>
    <xf numFmtId="177" fontId="6" fillId="24" borderId="25" xfId="160" applyFont="1" applyFill="1" applyBorder="1" applyAlignment="1">
      <alignment horizontal="center" vertical="center"/>
    </xf>
    <xf numFmtId="177" fontId="53" fillId="24" borderId="25" xfId="158" applyFont="1" applyFill="1" applyBorder="1" applyAlignment="1">
      <alignment horizontal="right" vertical="center"/>
    </xf>
    <xf numFmtId="41" fontId="55" fillId="0" borderId="0" xfId="0" applyNumberFormat="1" applyFont="1" applyFill="1" applyBorder="1" applyAlignment="1">
      <alignment vertical="center"/>
    </xf>
    <xf numFmtId="41" fontId="55" fillId="0" borderId="0" xfId="161" applyFont="1" applyFill="1" applyBorder="1" applyAlignment="1">
      <alignment horizontal="right" vertical="center"/>
    </xf>
    <xf numFmtId="41" fontId="55" fillId="0" borderId="0" xfId="0" applyNumberFormat="1" applyFont="1" applyFill="1" applyAlignment="1">
      <alignment vertical="center"/>
    </xf>
    <xf numFmtId="41" fontId="55" fillId="0" borderId="0" xfId="0" applyNumberFormat="1" applyFont="1" applyFill="1" applyBorder="1" applyAlignment="1">
      <alignment horizontal="right" vertical="center"/>
    </xf>
    <xf numFmtId="41" fontId="55" fillId="0" borderId="0" xfId="161" applyFont="1" applyAlignment="1">
      <alignment horizontal="right" vertical="center"/>
    </xf>
    <xf numFmtId="41" fontId="6" fillId="24" borderId="25" xfId="0" applyNumberFormat="1" applyFont="1" applyFill="1" applyBorder="1" applyAlignment="1">
      <alignment horizontal="center" vertical="center"/>
    </xf>
    <xf numFmtId="41" fontId="51" fillId="24" borderId="25" xfId="160" applyNumberFormat="1" applyFont="1" applyFill="1" applyBorder="1" applyAlignment="1">
      <alignment vertical="center"/>
    </xf>
    <xf numFmtId="41" fontId="51" fillId="0" borderId="0" xfId="160" applyNumberFormat="1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1" fontId="6" fillId="24" borderId="0" xfId="160" applyNumberFormat="1" applyFont="1" applyFill="1" applyBorder="1" applyAlignment="1">
      <alignment horizontal="right" vertical="center"/>
    </xf>
    <xf numFmtId="41" fontId="6" fillId="24" borderId="13" xfId="160" applyNumberFormat="1" applyFont="1" applyFill="1" applyBorder="1" applyAlignment="1">
      <alignment horizontal="right" vertical="center"/>
    </xf>
    <xf numFmtId="41" fontId="53" fillId="24" borderId="0" xfId="160" applyNumberFormat="1" applyFont="1" applyFill="1" applyBorder="1" applyAlignment="1">
      <alignment horizontal="right" vertical="center"/>
    </xf>
    <xf numFmtId="41" fontId="53" fillId="24" borderId="13" xfId="160" applyNumberFormat="1" applyFont="1" applyFill="1" applyBorder="1" applyAlignment="1">
      <alignment horizontal="right" vertical="center"/>
    </xf>
    <xf numFmtId="41" fontId="51" fillId="24" borderId="13" xfId="0" applyNumberFormat="1" applyFont="1" applyFill="1" applyBorder="1" applyAlignment="1">
      <alignment horizontal="center" vertical="center"/>
    </xf>
    <xf numFmtId="41" fontId="51" fillId="24" borderId="2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6" fillId="0" borderId="15" xfId="251" applyFont="1" applyFill="1" applyBorder="1" applyAlignment="1">
      <alignment horizontal="center" vertical="center" wrapText="1"/>
      <protection/>
    </xf>
    <xf numFmtId="0" fontId="6" fillId="0" borderId="21" xfId="251" applyFont="1" applyFill="1" applyBorder="1" applyAlignment="1">
      <alignment horizontal="center" vertical="center" wrapText="1"/>
      <protection/>
    </xf>
    <xf numFmtId="0" fontId="6" fillId="0" borderId="16" xfId="251" applyFont="1" applyFill="1" applyBorder="1" applyAlignment="1">
      <alignment horizontal="center" vertical="center" wrapText="1"/>
      <protection/>
    </xf>
    <xf numFmtId="179" fontId="9" fillId="0" borderId="0" xfId="251" applyNumberFormat="1" applyFont="1" applyFill="1" applyAlignment="1">
      <alignment horizontal="left" vertical="center"/>
      <protection/>
    </xf>
    <xf numFmtId="0" fontId="6" fillId="0" borderId="15" xfId="251" applyFont="1" applyFill="1" applyBorder="1" applyAlignment="1">
      <alignment horizontal="center" vertical="center"/>
      <protection/>
    </xf>
    <xf numFmtId="0" fontId="6" fillId="0" borderId="2" xfId="251" applyFont="1" applyFill="1" applyBorder="1" applyAlignment="1">
      <alignment horizontal="center" vertical="center"/>
      <protection/>
    </xf>
    <xf numFmtId="179" fontId="6" fillId="0" borderId="19" xfId="251" applyNumberFormat="1" applyFont="1" applyFill="1" applyBorder="1" applyAlignment="1">
      <alignment horizontal="center" vertical="center"/>
      <protection/>
    </xf>
    <xf numFmtId="179" fontId="6" fillId="0" borderId="2" xfId="251" applyNumberFormat="1" applyFont="1" applyFill="1" applyBorder="1" applyAlignment="1">
      <alignment horizontal="center" vertical="center"/>
      <protection/>
    </xf>
    <xf numFmtId="179" fontId="6" fillId="0" borderId="15" xfId="251" applyNumberFormat="1" applyFont="1" applyFill="1" applyBorder="1" applyAlignment="1">
      <alignment horizontal="center" vertical="center"/>
      <protection/>
    </xf>
    <xf numFmtId="0" fontId="6" fillId="0" borderId="12" xfId="251" applyFont="1" applyFill="1" applyBorder="1" applyAlignment="1">
      <alignment horizontal="center" vertical="center" wrapText="1"/>
      <protection/>
    </xf>
    <xf numFmtId="0" fontId="6" fillId="0" borderId="14" xfId="251" applyFont="1" applyFill="1" applyBorder="1" applyAlignment="1">
      <alignment horizontal="center" vertical="center" wrapText="1"/>
      <protection/>
    </xf>
    <xf numFmtId="0" fontId="6" fillId="0" borderId="18" xfId="251" applyFont="1" applyFill="1" applyBorder="1" applyAlignment="1">
      <alignment horizontal="center" vertical="center"/>
      <protection/>
    </xf>
    <xf numFmtId="0" fontId="6" fillId="0" borderId="16" xfId="25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79" fontId="6" fillId="0" borderId="14" xfId="251" applyNumberFormat="1" applyFont="1" applyFill="1" applyBorder="1" applyAlignment="1">
      <alignment horizontal="center" vertical="center"/>
      <protection/>
    </xf>
    <xf numFmtId="0" fontId="6" fillId="0" borderId="12" xfId="251" applyFont="1" applyFill="1" applyBorder="1" applyAlignment="1">
      <alignment horizontal="center" vertical="center"/>
      <protection/>
    </xf>
    <xf numFmtId="0" fontId="6" fillId="0" borderId="14" xfId="251" applyFont="1" applyFill="1" applyBorder="1" applyAlignment="1">
      <alignment horizontal="center" vertical="center"/>
      <protection/>
    </xf>
    <xf numFmtId="179" fontId="6" fillId="0" borderId="21" xfId="251" applyNumberFormat="1" applyFont="1" applyFill="1" applyBorder="1" applyAlignment="1">
      <alignment horizontal="center" vertical="center" wrapText="1"/>
      <protection/>
    </xf>
    <xf numFmtId="179" fontId="6" fillId="0" borderId="16" xfId="251" applyNumberFormat="1" applyFont="1" applyFill="1" applyBorder="1" applyAlignment="1">
      <alignment horizontal="center" vertical="center"/>
      <protection/>
    </xf>
    <xf numFmtId="0" fontId="6" fillId="0" borderId="21" xfId="251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9" fillId="0" borderId="0" xfId="249" applyFont="1" applyFill="1" applyAlignment="1">
      <alignment horizontal="left" vertical="center"/>
      <protection/>
    </xf>
    <xf numFmtId="0" fontId="6" fillId="0" borderId="12" xfId="24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79" fontId="6" fillId="0" borderId="0" xfId="0" applyNumberFormat="1" applyFont="1" applyFill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1" fontId="5" fillId="0" borderId="21" xfId="159" applyNumberFormat="1" applyFont="1" applyFill="1" applyBorder="1" applyAlignment="1">
      <alignment horizontal="center" vertical="center"/>
    </xf>
    <xf numFmtId="41" fontId="5" fillId="0" borderId="16" xfId="159" applyNumberFormat="1" applyFont="1" applyFill="1" applyBorder="1" applyAlignment="1">
      <alignment horizontal="center" vertical="center"/>
    </xf>
    <xf numFmtId="41" fontId="5" fillId="0" borderId="13" xfId="159" applyNumberFormat="1" applyFont="1" applyFill="1" applyBorder="1" applyAlignment="1">
      <alignment horizontal="center" vertical="center"/>
    </xf>
    <xf numFmtId="41" fontId="5" fillId="0" borderId="23" xfId="159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6" fontId="9" fillId="0" borderId="0" xfId="213" applyFont="1" applyFill="1" applyAlignment="1">
      <alignment horizontal="left" vertical="center"/>
    </xf>
    <xf numFmtId="179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19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20" xfId="247" applyFont="1" applyFill="1" applyBorder="1" applyAlignment="1">
      <alignment horizontal="center" vertical="center"/>
      <protection/>
    </xf>
    <xf numFmtId="0" fontId="6" fillId="0" borderId="22" xfId="247" applyFont="1" applyFill="1" applyBorder="1" applyAlignment="1">
      <alignment horizontal="center" vertical="center"/>
      <protection/>
    </xf>
    <xf numFmtId="0" fontId="6" fillId="0" borderId="21" xfId="247" applyFont="1" applyFill="1" applyBorder="1" applyAlignment="1">
      <alignment horizontal="center" vertical="center"/>
      <protection/>
    </xf>
    <xf numFmtId="0" fontId="6" fillId="0" borderId="16" xfId="247" applyFont="1" applyFill="1" applyBorder="1" applyAlignment="1">
      <alignment horizontal="center" vertical="center"/>
      <protection/>
    </xf>
    <xf numFmtId="0" fontId="6" fillId="0" borderId="19" xfId="247" applyFont="1" applyFill="1" applyBorder="1" applyAlignment="1">
      <alignment horizontal="center" vertical="center"/>
      <protection/>
    </xf>
    <xf numFmtId="179" fontId="6" fillId="0" borderId="19" xfId="247" applyNumberFormat="1" applyFont="1" applyFill="1" applyBorder="1" applyAlignment="1">
      <alignment horizontal="center" vertical="center"/>
      <protection/>
    </xf>
    <xf numFmtId="179" fontId="6" fillId="0" borderId="20" xfId="247" applyNumberFormat="1" applyFont="1" applyFill="1" applyBorder="1" applyAlignment="1">
      <alignment horizontal="center" vertical="center"/>
      <protection/>
    </xf>
    <xf numFmtId="179" fontId="6" fillId="0" borderId="22" xfId="247" applyNumberFormat="1" applyFont="1" applyFill="1" applyBorder="1" applyAlignment="1">
      <alignment horizontal="center" vertical="center"/>
      <protection/>
    </xf>
    <xf numFmtId="0" fontId="6" fillId="0" borderId="14" xfId="247" applyFont="1" applyFill="1" applyBorder="1" applyAlignment="1">
      <alignment horizontal="center" vertical="center"/>
      <protection/>
    </xf>
    <xf numFmtId="0" fontId="6" fillId="0" borderId="2" xfId="247" applyFont="1" applyFill="1" applyBorder="1" applyAlignment="1">
      <alignment horizontal="center" vertical="center"/>
      <protection/>
    </xf>
    <xf numFmtId="0" fontId="6" fillId="0" borderId="15" xfId="247" applyFont="1" applyFill="1" applyBorder="1" applyAlignment="1">
      <alignment horizontal="center" vertical="center"/>
      <protection/>
    </xf>
    <xf numFmtId="179" fontId="6" fillId="0" borderId="21" xfId="247" applyNumberFormat="1" applyFont="1" applyFill="1" applyBorder="1" applyAlignment="1">
      <alignment horizontal="center" vertical="center"/>
      <protection/>
    </xf>
    <xf numFmtId="179" fontId="6" fillId="0" borderId="16" xfId="247" applyNumberFormat="1" applyFont="1" applyFill="1" applyBorder="1" applyAlignment="1">
      <alignment horizontal="center" vertical="center"/>
      <protection/>
    </xf>
    <xf numFmtId="0" fontId="6" fillId="0" borderId="21" xfId="247" applyFont="1" applyFill="1" applyBorder="1" applyAlignment="1">
      <alignment horizontal="center" vertical="center" wrapText="1"/>
      <protection/>
    </xf>
    <xf numFmtId="0" fontId="6" fillId="0" borderId="16" xfId="247" applyFont="1" applyFill="1" applyBorder="1" applyAlignment="1">
      <alignment horizontal="center" vertical="center" wrapText="1"/>
      <protection/>
    </xf>
    <xf numFmtId="0" fontId="9" fillId="0" borderId="0" xfId="247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20" xfId="247" applyFont="1" applyFill="1" applyBorder="1" applyAlignment="1">
      <alignment horizontal="center" vertical="center" wrapText="1"/>
      <protection/>
    </xf>
    <xf numFmtId="0" fontId="6" fillId="0" borderId="0" xfId="247" applyFont="1" applyFill="1" applyBorder="1" applyAlignment="1">
      <alignment horizontal="center" vertical="center" wrapText="1"/>
      <protection/>
    </xf>
    <xf numFmtId="0" fontId="6" fillId="0" borderId="15" xfId="247" applyFont="1" applyFill="1" applyBorder="1" applyAlignment="1">
      <alignment horizontal="center" vertical="center" wrapText="1"/>
      <protection/>
    </xf>
    <xf numFmtId="0" fontId="6" fillId="0" borderId="19" xfId="247" applyFont="1" applyFill="1" applyBorder="1" applyAlignment="1">
      <alignment horizontal="center" vertical="center" wrapText="1"/>
      <protection/>
    </xf>
    <xf numFmtId="0" fontId="6" fillId="0" borderId="22" xfId="247" applyFont="1" applyFill="1" applyBorder="1" applyAlignment="1">
      <alignment horizontal="center" vertical="center" wrapText="1"/>
      <protection/>
    </xf>
    <xf numFmtId="0" fontId="6" fillId="0" borderId="12" xfId="247" applyFont="1" applyFill="1" applyBorder="1" applyAlignment="1">
      <alignment horizontal="center" vertical="center" wrapText="1"/>
      <protection/>
    </xf>
    <xf numFmtId="0" fontId="6" fillId="0" borderId="12" xfId="247" applyFont="1" applyFill="1" applyBorder="1" applyAlignment="1">
      <alignment horizontal="center" vertical="center"/>
      <protection/>
    </xf>
    <xf numFmtId="0" fontId="6" fillId="0" borderId="24" xfId="24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77" fontId="30" fillId="0" borderId="0" xfId="159" applyFont="1" applyFill="1" applyAlignment="1">
      <alignment horizontal="left" vertical="center"/>
    </xf>
    <xf numFmtId="177" fontId="6" fillId="0" borderId="0" xfId="159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24" borderId="2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</cellXfs>
  <cellStyles count="240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2" xfId="79"/>
    <cellStyle name="60% - 강조색2 2" xfId="80"/>
    <cellStyle name="60% - 강조색2 3" xfId="81"/>
    <cellStyle name="60% - 강조색2 4" xfId="82"/>
    <cellStyle name="60% - 강조색3" xfId="83"/>
    <cellStyle name="60% - 강조색3 2" xfId="84"/>
    <cellStyle name="60% - 강조색3 3" xfId="85"/>
    <cellStyle name="60% - 강조색3 4" xfId="86"/>
    <cellStyle name="60% - 강조색4" xfId="87"/>
    <cellStyle name="60% - 강조색4 2" xfId="88"/>
    <cellStyle name="60% - 강조색4 3" xfId="89"/>
    <cellStyle name="60% - 강조색4 4" xfId="90"/>
    <cellStyle name="60% - 강조색5" xfId="91"/>
    <cellStyle name="60% - 강조색5 2" xfId="92"/>
    <cellStyle name="60% - 강조색5 3" xfId="93"/>
    <cellStyle name="60% - 강조색5 4" xfId="94"/>
    <cellStyle name="60% - 강조색6" xfId="95"/>
    <cellStyle name="60% - 강조색6 2" xfId="96"/>
    <cellStyle name="60% - 강조색6 3" xfId="97"/>
    <cellStyle name="60% - 강조색6 4" xfId="98"/>
    <cellStyle name="Header1" xfId="99"/>
    <cellStyle name="Header2" xfId="100"/>
    <cellStyle name="강조색1" xfId="101"/>
    <cellStyle name="강조색1 2" xfId="102"/>
    <cellStyle name="강조색1 3" xfId="103"/>
    <cellStyle name="강조색1 4" xfId="104"/>
    <cellStyle name="강조색2" xfId="105"/>
    <cellStyle name="강조색2 2" xfId="106"/>
    <cellStyle name="강조색2 3" xfId="107"/>
    <cellStyle name="강조색2 4" xfId="108"/>
    <cellStyle name="강조색3" xfId="109"/>
    <cellStyle name="강조색3 2" xfId="110"/>
    <cellStyle name="강조색3 3" xfId="111"/>
    <cellStyle name="강조색3 4" xfId="112"/>
    <cellStyle name="강조색4" xfId="113"/>
    <cellStyle name="강조색4 2" xfId="114"/>
    <cellStyle name="강조색4 3" xfId="115"/>
    <cellStyle name="강조색4 4" xfId="116"/>
    <cellStyle name="강조색5" xfId="117"/>
    <cellStyle name="강조색5 2" xfId="118"/>
    <cellStyle name="강조색5 3" xfId="119"/>
    <cellStyle name="강조색5 4" xfId="120"/>
    <cellStyle name="강조색6" xfId="121"/>
    <cellStyle name="강조색6 2" xfId="122"/>
    <cellStyle name="강조색6 3" xfId="123"/>
    <cellStyle name="강조색6 4" xfId="124"/>
    <cellStyle name="경고문" xfId="125"/>
    <cellStyle name="경고문 2" xfId="126"/>
    <cellStyle name="경고문 3" xfId="127"/>
    <cellStyle name="경고문 4" xfId="128"/>
    <cellStyle name="계산" xfId="129"/>
    <cellStyle name="계산 2" xfId="130"/>
    <cellStyle name="계산 3" xfId="131"/>
    <cellStyle name="계산 4" xfId="132"/>
    <cellStyle name="나쁨" xfId="133"/>
    <cellStyle name="나쁨 2" xfId="134"/>
    <cellStyle name="나쁨 3" xfId="135"/>
    <cellStyle name="나쁨 4" xfId="136"/>
    <cellStyle name="메모" xfId="137"/>
    <cellStyle name="메모 2" xfId="138"/>
    <cellStyle name="메모 3" xfId="139"/>
    <cellStyle name="메모 4" xfId="140"/>
    <cellStyle name="메모 5" xfId="141"/>
    <cellStyle name="메모 6" xfId="142"/>
    <cellStyle name="메모 7" xfId="143"/>
    <cellStyle name="Percent" xfId="144"/>
    <cellStyle name="보통" xfId="145"/>
    <cellStyle name="보통 2" xfId="146"/>
    <cellStyle name="보통 3" xfId="147"/>
    <cellStyle name="보통 4" xfId="148"/>
    <cellStyle name="설명 텍스트" xfId="149"/>
    <cellStyle name="설명 텍스트 2" xfId="150"/>
    <cellStyle name="설명 텍스트 3" xfId="151"/>
    <cellStyle name="설명 텍스트 4" xfId="152"/>
    <cellStyle name="셀 확인" xfId="153"/>
    <cellStyle name="셀 확인 2" xfId="154"/>
    <cellStyle name="셀 확인 3" xfId="155"/>
    <cellStyle name="셀 확인 4" xfId="156"/>
    <cellStyle name="Comma" xfId="157"/>
    <cellStyle name="Comma [0]" xfId="158"/>
    <cellStyle name="쉼표 [0] 2" xfId="159"/>
    <cellStyle name="쉼표 [0] 2 2" xfId="160"/>
    <cellStyle name="쉼표 [0] 3" xfId="161"/>
    <cellStyle name="쉼표 [0] 4" xfId="162"/>
    <cellStyle name="쉼표 [0] 5" xfId="163"/>
    <cellStyle name="쉼표 [0] 6" xfId="164"/>
    <cellStyle name="쉼표 [0] 7" xfId="165"/>
    <cellStyle name="쉼표 [0] 8" xfId="166"/>
    <cellStyle name="쉼표 [0]_Sheet1" xfId="167"/>
    <cellStyle name="쉼표 2" xfId="168"/>
    <cellStyle name="연결된 셀" xfId="169"/>
    <cellStyle name="연결된 셀 2" xfId="170"/>
    <cellStyle name="연결된 셀 3" xfId="171"/>
    <cellStyle name="연결된 셀 4" xfId="172"/>
    <cellStyle name="Followed Hyperlink" xfId="173"/>
    <cellStyle name="요약" xfId="174"/>
    <cellStyle name="요약 2" xfId="175"/>
    <cellStyle name="요약 3" xfId="176"/>
    <cellStyle name="요약 4" xfId="177"/>
    <cellStyle name="입력" xfId="178"/>
    <cellStyle name="입력 2" xfId="179"/>
    <cellStyle name="입력 3" xfId="180"/>
    <cellStyle name="입력 4" xfId="181"/>
    <cellStyle name="제목" xfId="182"/>
    <cellStyle name="제목 1" xfId="183"/>
    <cellStyle name="제목 1 2" xfId="184"/>
    <cellStyle name="제목 1 3" xfId="185"/>
    <cellStyle name="제목 1 4" xfId="186"/>
    <cellStyle name="제목 2" xfId="187"/>
    <cellStyle name="제목 2 2" xfId="188"/>
    <cellStyle name="제목 2 3" xfId="189"/>
    <cellStyle name="제목 2 4" xfId="190"/>
    <cellStyle name="제목 3" xfId="191"/>
    <cellStyle name="제목 3 2" xfId="192"/>
    <cellStyle name="제목 3 3" xfId="193"/>
    <cellStyle name="제목 3 4" xfId="194"/>
    <cellStyle name="제목 4" xfId="195"/>
    <cellStyle name="제목 4 2" xfId="196"/>
    <cellStyle name="제목 4 3" xfId="197"/>
    <cellStyle name="제목 4 4" xfId="198"/>
    <cellStyle name="제목 5" xfId="199"/>
    <cellStyle name="제목 6" xfId="200"/>
    <cellStyle name="제목 7" xfId="201"/>
    <cellStyle name="좋음" xfId="202"/>
    <cellStyle name="좋음 2" xfId="203"/>
    <cellStyle name="좋음 3" xfId="204"/>
    <cellStyle name="좋음 4" xfId="205"/>
    <cellStyle name="출력" xfId="206"/>
    <cellStyle name="출력 2" xfId="207"/>
    <cellStyle name="출력 3" xfId="208"/>
    <cellStyle name="출력 4" xfId="209"/>
    <cellStyle name="콤마 [0]_95" xfId="210"/>
    <cellStyle name="콤마_95" xfId="211"/>
    <cellStyle name="Currency" xfId="212"/>
    <cellStyle name="Currency [0]" xfId="213"/>
    <cellStyle name="통화 [0] 2" xfId="214"/>
    <cellStyle name="통화 [0] 3" xfId="215"/>
    <cellStyle name="통화 [0] 4" xfId="216"/>
    <cellStyle name="표준 10" xfId="217"/>
    <cellStyle name="표준 10 2" xfId="218"/>
    <cellStyle name="표준 11" xfId="219"/>
    <cellStyle name="표준 11 2" xfId="220"/>
    <cellStyle name="표준 12" xfId="221"/>
    <cellStyle name="표준 13" xfId="222"/>
    <cellStyle name="표준 2" xfId="223"/>
    <cellStyle name="표준 2 2" xfId="224"/>
    <cellStyle name="표준 2 3" xfId="225"/>
    <cellStyle name="표준 2 4" xfId="226"/>
    <cellStyle name="표준 2 5" xfId="227"/>
    <cellStyle name="표준 3" xfId="228"/>
    <cellStyle name="표준 3 2" xfId="229"/>
    <cellStyle name="표준 3 3" xfId="230"/>
    <cellStyle name="표준 3 4" xfId="231"/>
    <cellStyle name="표준 4" xfId="232"/>
    <cellStyle name="표준 4 2" xfId="233"/>
    <cellStyle name="표준 5" xfId="234"/>
    <cellStyle name="표준 5 2" xfId="235"/>
    <cellStyle name="표준 5 3" xfId="236"/>
    <cellStyle name="표준 5 4" xfId="237"/>
    <cellStyle name="표준 5_12. 보건 및 사회보장(검토용)" xfId="238"/>
    <cellStyle name="표준 6" xfId="239"/>
    <cellStyle name="표준 6 2" xfId="240"/>
    <cellStyle name="표준 7" xfId="241"/>
    <cellStyle name="표준 7 2" xfId="242"/>
    <cellStyle name="표준 8" xfId="243"/>
    <cellStyle name="표준 8 2" xfId="244"/>
    <cellStyle name="표준 9" xfId="245"/>
    <cellStyle name="표준 9 2" xfId="246"/>
    <cellStyle name="표준_12. 보건" xfId="247"/>
    <cellStyle name="표준_12. 보건 2" xfId="248"/>
    <cellStyle name="표준_12. 보건_남구통계연보 자료-23" xfId="249"/>
    <cellStyle name="표준_Sheet1" xfId="250"/>
    <cellStyle name="표준_남구통계연보 자료-23" xfId="251"/>
    <cellStyle name="표준_남구통계연보 자료-23 2" xfId="252"/>
    <cellStyle name="Hyperlink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T26"/>
  <sheetViews>
    <sheetView zoomScalePageLayoutView="0" workbookViewId="0" topLeftCell="A1">
      <pane xSplit="1" ySplit="8" topLeftCell="B9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S17" sqref="BS17"/>
    </sheetView>
  </sheetViews>
  <sheetFormatPr defaultColWidth="8.88671875" defaultRowHeight="13.5"/>
  <cols>
    <col min="1" max="1" width="9.10546875" style="237" customWidth="1"/>
    <col min="2" max="2" width="4.88671875" style="237" bestFit="1" customWidth="1"/>
    <col min="3" max="7" width="3.99609375" style="237" bestFit="1" customWidth="1"/>
    <col min="8" max="15" width="4.88671875" style="237" bestFit="1" customWidth="1"/>
    <col min="16" max="17" width="5.77734375" style="237" customWidth="1"/>
    <col min="18" max="19" width="4.88671875" style="237" bestFit="1" customWidth="1"/>
    <col min="20" max="22" width="5.77734375" style="237" bestFit="1" customWidth="1"/>
    <col min="23" max="25" width="3.99609375" style="237" bestFit="1" customWidth="1"/>
    <col min="26" max="43" width="4.88671875" style="237" bestFit="1" customWidth="1"/>
    <col min="44" max="44" width="5.77734375" style="237" bestFit="1" customWidth="1"/>
    <col min="45" max="45" width="4.88671875" style="237" bestFit="1" customWidth="1"/>
    <col min="46" max="48" width="5.77734375" style="237" bestFit="1" customWidth="1"/>
    <col min="49" max="50" width="4.88671875" style="237" bestFit="1" customWidth="1"/>
    <col min="51" max="51" width="3.99609375" style="237" bestFit="1" customWidth="1"/>
    <col min="52" max="53" width="4.88671875" style="237" bestFit="1" customWidth="1"/>
    <col min="54" max="54" width="5.99609375" style="237" bestFit="1" customWidth="1"/>
    <col min="55" max="69" width="4.88671875" style="237" bestFit="1" customWidth="1"/>
    <col min="70" max="71" width="5.77734375" style="237" customWidth="1"/>
    <col min="72" max="16384" width="8.88671875" style="237" customWidth="1"/>
  </cols>
  <sheetData>
    <row r="1" ht="21.75" customHeight="1"/>
    <row r="2" spans="1:15" ht="27" customHeight="1">
      <c r="A2" s="674" t="s">
        <v>680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239" t="s">
        <v>0</v>
      </c>
      <c r="N2" s="239"/>
      <c r="O2" s="239"/>
    </row>
    <row r="3" spans="1:15" ht="18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s="12" customFormat="1" ht="27" customHeight="1">
      <c r="A4" s="23" t="s">
        <v>525</v>
      </c>
      <c r="B4" s="24"/>
      <c r="C4" s="24"/>
      <c r="D4" s="24"/>
      <c r="E4" s="24"/>
      <c r="F4" s="24"/>
      <c r="G4" s="24"/>
      <c r="H4" s="24"/>
      <c r="I4" s="24"/>
      <c r="J4" s="24"/>
      <c r="K4" s="23" t="s">
        <v>0</v>
      </c>
      <c r="L4" s="24"/>
      <c r="M4" s="24"/>
      <c r="N4" s="24"/>
      <c r="O4" s="24"/>
    </row>
    <row r="5" spans="1:72" s="12" customFormat="1" ht="27" customHeight="1">
      <c r="A5" s="632" t="s">
        <v>748</v>
      </c>
      <c r="B5" s="671" t="s">
        <v>354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3"/>
      <c r="T5" s="671" t="s">
        <v>355</v>
      </c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3"/>
      <c r="AT5" s="671" t="s">
        <v>356</v>
      </c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  <c r="BJ5" s="672"/>
      <c r="BK5" s="672"/>
      <c r="BL5" s="672"/>
      <c r="BM5" s="672"/>
      <c r="BN5" s="672"/>
      <c r="BO5" s="672"/>
      <c r="BP5" s="672"/>
      <c r="BQ5" s="673"/>
      <c r="BR5" s="631" t="s">
        <v>362</v>
      </c>
      <c r="BS5" s="632"/>
      <c r="BT5" s="11"/>
    </row>
    <row r="6" spans="1:72" s="12" customFormat="1" ht="27" customHeight="1">
      <c r="A6" s="667"/>
      <c r="B6" s="671" t="s">
        <v>63</v>
      </c>
      <c r="C6" s="672"/>
      <c r="D6" s="672"/>
      <c r="E6" s="672"/>
      <c r="F6" s="672"/>
      <c r="G6" s="672"/>
      <c r="H6" s="626" t="s">
        <v>209</v>
      </c>
      <c r="I6" s="626"/>
      <c r="J6" s="626" t="s">
        <v>210</v>
      </c>
      <c r="K6" s="626"/>
      <c r="L6" s="626" t="s">
        <v>211</v>
      </c>
      <c r="M6" s="626"/>
      <c r="N6" s="626" t="s">
        <v>212</v>
      </c>
      <c r="O6" s="626"/>
      <c r="P6" s="627" t="s">
        <v>411</v>
      </c>
      <c r="Q6" s="627"/>
      <c r="R6" s="627" t="s">
        <v>213</v>
      </c>
      <c r="S6" s="627"/>
      <c r="T6" s="671" t="s">
        <v>63</v>
      </c>
      <c r="U6" s="672"/>
      <c r="V6" s="672"/>
      <c r="W6" s="672"/>
      <c r="X6" s="672"/>
      <c r="Y6" s="673"/>
      <c r="Z6" s="626" t="s">
        <v>214</v>
      </c>
      <c r="AA6" s="626"/>
      <c r="AB6" s="626" t="s">
        <v>215</v>
      </c>
      <c r="AC6" s="626"/>
      <c r="AD6" s="636" t="s">
        <v>216</v>
      </c>
      <c r="AE6" s="677"/>
      <c r="AF6" s="626" t="s">
        <v>217</v>
      </c>
      <c r="AG6" s="626"/>
      <c r="AH6" s="627" t="s">
        <v>412</v>
      </c>
      <c r="AI6" s="626"/>
      <c r="AJ6" s="627" t="s">
        <v>218</v>
      </c>
      <c r="AK6" s="627"/>
      <c r="AL6" s="627" t="s">
        <v>219</v>
      </c>
      <c r="AM6" s="627"/>
      <c r="AN6" s="627" t="s">
        <v>42</v>
      </c>
      <c r="AO6" s="627"/>
      <c r="AP6" s="626" t="s">
        <v>220</v>
      </c>
      <c r="AQ6" s="626"/>
      <c r="AR6" s="626" t="s">
        <v>221</v>
      </c>
      <c r="AS6" s="626"/>
      <c r="AT6" s="671" t="s">
        <v>63</v>
      </c>
      <c r="AU6" s="672"/>
      <c r="AV6" s="672"/>
      <c r="AW6" s="672"/>
      <c r="AX6" s="672"/>
      <c r="AY6" s="673"/>
      <c r="AZ6" s="626" t="s">
        <v>222</v>
      </c>
      <c r="BA6" s="626"/>
      <c r="BB6" s="626" t="s">
        <v>223</v>
      </c>
      <c r="BC6" s="626"/>
      <c r="BD6" s="626" t="s">
        <v>224</v>
      </c>
      <c r="BE6" s="626"/>
      <c r="BF6" s="626" t="s">
        <v>225</v>
      </c>
      <c r="BG6" s="626"/>
      <c r="BH6" s="627" t="s">
        <v>413</v>
      </c>
      <c r="BI6" s="626"/>
      <c r="BJ6" s="627" t="s">
        <v>414</v>
      </c>
      <c r="BK6" s="626"/>
      <c r="BL6" s="626" t="s">
        <v>226</v>
      </c>
      <c r="BM6" s="626"/>
      <c r="BN6" s="627" t="s">
        <v>57</v>
      </c>
      <c r="BO6" s="627"/>
      <c r="BP6" s="626" t="s">
        <v>498</v>
      </c>
      <c r="BQ6" s="626"/>
      <c r="BR6" s="676"/>
      <c r="BS6" s="667"/>
      <c r="BT6" s="11"/>
    </row>
    <row r="7" spans="1:72" s="12" customFormat="1" ht="27" customHeight="1">
      <c r="A7" s="667"/>
      <c r="B7" s="624" t="s">
        <v>227</v>
      </c>
      <c r="C7" s="669"/>
      <c r="D7" s="669"/>
      <c r="E7" s="624" t="s">
        <v>228</v>
      </c>
      <c r="F7" s="669"/>
      <c r="G7" s="670"/>
      <c r="H7" s="663"/>
      <c r="I7" s="663"/>
      <c r="J7" s="663"/>
      <c r="K7" s="663"/>
      <c r="L7" s="663"/>
      <c r="M7" s="663"/>
      <c r="N7" s="663"/>
      <c r="O7" s="663"/>
      <c r="P7" s="655"/>
      <c r="Q7" s="655"/>
      <c r="R7" s="655"/>
      <c r="S7" s="655"/>
      <c r="T7" s="624" t="s">
        <v>227</v>
      </c>
      <c r="U7" s="669"/>
      <c r="V7" s="669"/>
      <c r="W7" s="624" t="s">
        <v>228</v>
      </c>
      <c r="X7" s="669"/>
      <c r="Y7" s="670"/>
      <c r="Z7" s="663"/>
      <c r="AA7" s="663"/>
      <c r="AB7" s="663"/>
      <c r="AC7" s="663"/>
      <c r="AD7" s="678"/>
      <c r="AE7" s="656"/>
      <c r="AF7" s="663"/>
      <c r="AG7" s="663"/>
      <c r="AH7" s="663"/>
      <c r="AI7" s="663"/>
      <c r="AJ7" s="655"/>
      <c r="AK7" s="655"/>
      <c r="AL7" s="655"/>
      <c r="AM7" s="655"/>
      <c r="AN7" s="655"/>
      <c r="AO7" s="655"/>
      <c r="AP7" s="663"/>
      <c r="AQ7" s="663"/>
      <c r="AR7" s="663"/>
      <c r="AS7" s="663"/>
      <c r="AT7" s="624" t="s">
        <v>227</v>
      </c>
      <c r="AU7" s="669"/>
      <c r="AV7" s="669"/>
      <c r="AW7" s="624" t="s">
        <v>228</v>
      </c>
      <c r="AX7" s="669"/>
      <c r="AY7" s="670"/>
      <c r="AZ7" s="663"/>
      <c r="BA7" s="663"/>
      <c r="BB7" s="663"/>
      <c r="BC7" s="663"/>
      <c r="BD7" s="663"/>
      <c r="BE7" s="663"/>
      <c r="BF7" s="663"/>
      <c r="BG7" s="663"/>
      <c r="BH7" s="663"/>
      <c r="BI7" s="663"/>
      <c r="BJ7" s="663"/>
      <c r="BK7" s="663"/>
      <c r="BL7" s="663"/>
      <c r="BM7" s="663"/>
      <c r="BN7" s="655"/>
      <c r="BO7" s="655"/>
      <c r="BP7" s="663"/>
      <c r="BQ7" s="663"/>
      <c r="BR7" s="639"/>
      <c r="BS7" s="675"/>
      <c r="BT7" s="11"/>
    </row>
    <row r="8" spans="1:72" s="12" customFormat="1" ht="27" customHeight="1">
      <c r="A8" s="675"/>
      <c r="B8" s="25" t="s">
        <v>40</v>
      </c>
      <c r="C8" s="25" t="s">
        <v>45</v>
      </c>
      <c r="D8" s="25" t="s">
        <v>37</v>
      </c>
      <c r="E8" s="25" t="s">
        <v>40</v>
      </c>
      <c r="F8" s="25" t="s">
        <v>45</v>
      </c>
      <c r="G8" s="25" t="s">
        <v>37</v>
      </c>
      <c r="H8" s="25" t="s">
        <v>227</v>
      </c>
      <c r="I8" s="25" t="s">
        <v>228</v>
      </c>
      <c r="J8" s="25" t="s">
        <v>227</v>
      </c>
      <c r="K8" s="25" t="s">
        <v>228</v>
      </c>
      <c r="L8" s="25" t="s">
        <v>227</v>
      </c>
      <c r="M8" s="25" t="s">
        <v>228</v>
      </c>
      <c r="N8" s="25" t="s">
        <v>227</v>
      </c>
      <c r="O8" s="25" t="s">
        <v>228</v>
      </c>
      <c r="P8" s="25" t="s">
        <v>227</v>
      </c>
      <c r="Q8" s="26" t="s">
        <v>228</v>
      </c>
      <c r="R8" s="25" t="s">
        <v>227</v>
      </c>
      <c r="S8" s="25" t="s">
        <v>228</v>
      </c>
      <c r="T8" s="25" t="s">
        <v>40</v>
      </c>
      <c r="U8" s="25" t="s">
        <v>45</v>
      </c>
      <c r="V8" s="25" t="s">
        <v>37</v>
      </c>
      <c r="W8" s="25" t="s">
        <v>40</v>
      </c>
      <c r="X8" s="25" t="s">
        <v>45</v>
      </c>
      <c r="Y8" s="25" t="s">
        <v>37</v>
      </c>
      <c r="Z8" s="25" t="s">
        <v>227</v>
      </c>
      <c r="AA8" s="25" t="s">
        <v>228</v>
      </c>
      <c r="AB8" s="25" t="s">
        <v>227</v>
      </c>
      <c r="AC8" s="25" t="s">
        <v>228</v>
      </c>
      <c r="AD8" s="25" t="s">
        <v>227</v>
      </c>
      <c r="AE8" s="25" t="s">
        <v>228</v>
      </c>
      <c r="AF8" s="166" t="s">
        <v>227</v>
      </c>
      <c r="AG8" s="25" t="s">
        <v>228</v>
      </c>
      <c r="AH8" s="25" t="s">
        <v>227</v>
      </c>
      <c r="AI8" s="25" t="s">
        <v>228</v>
      </c>
      <c r="AJ8" s="25" t="s">
        <v>227</v>
      </c>
      <c r="AK8" s="25" t="s">
        <v>228</v>
      </c>
      <c r="AL8" s="25" t="s">
        <v>227</v>
      </c>
      <c r="AM8" s="25" t="s">
        <v>228</v>
      </c>
      <c r="AN8" s="25" t="s">
        <v>227</v>
      </c>
      <c r="AO8" s="25" t="s">
        <v>228</v>
      </c>
      <c r="AP8" s="25" t="s">
        <v>227</v>
      </c>
      <c r="AQ8" s="25" t="s">
        <v>228</v>
      </c>
      <c r="AR8" s="25" t="s">
        <v>227</v>
      </c>
      <c r="AS8" s="25" t="s">
        <v>228</v>
      </c>
      <c r="AT8" s="25" t="s">
        <v>40</v>
      </c>
      <c r="AU8" s="25" t="s">
        <v>45</v>
      </c>
      <c r="AV8" s="25" t="s">
        <v>37</v>
      </c>
      <c r="AW8" s="25" t="s">
        <v>40</v>
      </c>
      <c r="AX8" s="25" t="s">
        <v>45</v>
      </c>
      <c r="AY8" s="25" t="s">
        <v>37</v>
      </c>
      <c r="AZ8" s="25" t="s">
        <v>227</v>
      </c>
      <c r="BA8" s="25" t="s">
        <v>228</v>
      </c>
      <c r="BB8" s="25" t="s">
        <v>499</v>
      </c>
      <c r="BC8" s="25" t="s">
        <v>228</v>
      </c>
      <c r="BD8" s="25" t="s">
        <v>227</v>
      </c>
      <c r="BE8" s="25" t="s">
        <v>228</v>
      </c>
      <c r="BF8" s="25" t="s">
        <v>227</v>
      </c>
      <c r="BG8" s="25" t="s">
        <v>228</v>
      </c>
      <c r="BH8" s="25" t="s">
        <v>227</v>
      </c>
      <c r="BI8" s="232" t="s">
        <v>228</v>
      </c>
      <c r="BJ8" s="166" t="s">
        <v>227</v>
      </c>
      <c r="BK8" s="26" t="s">
        <v>228</v>
      </c>
      <c r="BL8" s="25" t="s">
        <v>227</v>
      </c>
      <c r="BM8" s="25" t="s">
        <v>228</v>
      </c>
      <c r="BN8" s="25" t="s">
        <v>227</v>
      </c>
      <c r="BO8" s="25" t="s">
        <v>228</v>
      </c>
      <c r="BP8" s="25" t="s">
        <v>227</v>
      </c>
      <c r="BQ8" s="25" t="s">
        <v>228</v>
      </c>
      <c r="BR8" s="25" t="s">
        <v>227</v>
      </c>
      <c r="BS8" s="26" t="s">
        <v>228</v>
      </c>
      <c r="BT8" s="11"/>
    </row>
    <row r="9" spans="1:72" s="12" customFormat="1" ht="27" customHeight="1">
      <c r="A9" s="13" t="s">
        <v>229</v>
      </c>
      <c r="B9" s="70">
        <v>4</v>
      </c>
      <c r="C9" s="41">
        <v>0</v>
      </c>
      <c r="D9" s="41">
        <v>0</v>
      </c>
      <c r="E9" s="41">
        <v>0</v>
      </c>
      <c r="F9" s="32">
        <v>0</v>
      </c>
      <c r="G9" s="172">
        <v>0</v>
      </c>
      <c r="H9" s="32">
        <v>0</v>
      </c>
      <c r="I9" s="32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4</v>
      </c>
      <c r="S9" s="118">
        <v>0</v>
      </c>
      <c r="T9" s="70">
        <v>16</v>
      </c>
      <c r="U9" s="40">
        <v>0</v>
      </c>
      <c r="V9" s="40">
        <v>0</v>
      </c>
      <c r="W9" s="40">
        <v>0</v>
      </c>
      <c r="X9" s="112">
        <v>0</v>
      </c>
      <c r="Y9" s="118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40">
        <v>15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1</v>
      </c>
      <c r="AO9" s="40">
        <v>0</v>
      </c>
      <c r="AP9" s="40">
        <v>0</v>
      </c>
      <c r="AQ9" s="40">
        <v>0</v>
      </c>
      <c r="AR9" s="40">
        <v>151</v>
      </c>
      <c r="AS9" s="172">
        <v>0</v>
      </c>
      <c r="AT9" s="111">
        <v>208</v>
      </c>
      <c r="AU9" s="112">
        <v>0</v>
      </c>
      <c r="AV9" s="112">
        <v>0</v>
      </c>
      <c r="AW9" s="112">
        <v>0</v>
      </c>
      <c r="AX9" s="112">
        <v>0</v>
      </c>
      <c r="AY9" s="118">
        <v>0</v>
      </c>
      <c r="AZ9" s="40">
        <v>0</v>
      </c>
      <c r="BA9" s="40">
        <v>0</v>
      </c>
      <c r="BB9" s="40">
        <v>200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8</v>
      </c>
      <c r="BI9" s="112">
        <v>0</v>
      </c>
      <c r="BJ9" s="40">
        <v>0</v>
      </c>
      <c r="BK9" s="40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172">
        <v>0</v>
      </c>
      <c r="BR9" s="70">
        <v>0</v>
      </c>
      <c r="BS9" s="40">
        <v>0</v>
      </c>
      <c r="BT9" s="11"/>
    </row>
    <row r="10" spans="1:71" s="11" customFormat="1" ht="27" customHeight="1">
      <c r="A10" s="13" t="s">
        <v>319</v>
      </c>
      <c r="B10" s="70">
        <v>0</v>
      </c>
      <c r="C10" s="41">
        <v>0</v>
      </c>
      <c r="D10" s="41">
        <v>0</v>
      </c>
      <c r="E10" s="41">
        <v>0</v>
      </c>
      <c r="F10" s="32">
        <v>0</v>
      </c>
      <c r="G10" s="162">
        <v>0</v>
      </c>
      <c r="H10" s="32">
        <v>0</v>
      </c>
      <c r="I10" s="32">
        <v>0</v>
      </c>
      <c r="J10" s="40">
        <v>0</v>
      </c>
      <c r="K10" s="41">
        <v>0</v>
      </c>
      <c r="L10" s="41">
        <v>0</v>
      </c>
      <c r="M10" s="41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96">
        <v>0</v>
      </c>
      <c r="T10" s="70">
        <v>119</v>
      </c>
      <c r="U10" s="40">
        <v>68</v>
      </c>
      <c r="V10" s="40">
        <v>51</v>
      </c>
      <c r="W10" s="40">
        <v>0</v>
      </c>
      <c r="X10" s="40">
        <v>0</v>
      </c>
      <c r="Y10" s="96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40">
        <v>27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4</v>
      </c>
      <c r="AO10" s="40">
        <v>0</v>
      </c>
      <c r="AP10" s="40">
        <v>0</v>
      </c>
      <c r="AQ10" s="40">
        <v>0</v>
      </c>
      <c r="AR10" s="40">
        <v>88</v>
      </c>
      <c r="AS10" s="162">
        <v>0</v>
      </c>
      <c r="AT10" s="70">
        <v>175</v>
      </c>
      <c r="AU10" s="40">
        <v>107</v>
      </c>
      <c r="AV10" s="40">
        <v>68</v>
      </c>
      <c r="AW10" s="40">
        <v>4</v>
      </c>
      <c r="AX10" s="40">
        <v>4</v>
      </c>
      <c r="AY10" s="96">
        <v>0</v>
      </c>
      <c r="AZ10" s="40">
        <v>0</v>
      </c>
      <c r="BA10" s="40">
        <v>0</v>
      </c>
      <c r="BB10" s="40">
        <v>158</v>
      </c>
      <c r="BC10" s="40">
        <v>4</v>
      </c>
      <c r="BD10" s="40">
        <v>0</v>
      </c>
      <c r="BE10" s="40">
        <v>0</v>
      </c>
      <c r="BF10" s="40">
        <v>2</v>
      </c>
      <c r="BG10" s="40">
        <v>0</v>
      </c>
      <c r="BH10" s="40">
        <v>9</v>
      </c>
      <c r="BI10" s="40">
        <v>0</v>
      </c>
      <c r="BJ10" s="40">
        <v>0</v>
      </c>
      <c r="BK10" s="40">
        <v>0</v>
      </c>
      <c r="BL10" s="32">
        <v>0</v>
      </c>
      <c r="BM10" s="32">
        <v>0</v>
      </c>
      <c r="BN10" s="32">
        <v>1</v>
      </c>
      <c r="BO10" s="32">
        <v>0</v>
      </c>
      <c r="BP10" s="32">
        <v>5</v>
      </c>
      <c r="BQ10" s="162">
        <v>0</v>
      </c>
      <c r="BR10" s="70">
        <v>0</v>
      </c>
      <c r="BS10" s="40">
        <v>0</v>
      </c>
    </row>
    <row r="11" spans="1:71" s="11" customFormat="1" ht="27" customHeight="1">
      <c r="A11" s="13" t="s">
        <v>364</v>
      </c>
      <c r="B11" s="70">
        <v>2</v>
      </c>
      <c r="C11" s="41">
        <v>2</v>
      </c>
      <c r="D11" s="41">
        <v>0</v>
      </c>
      <c r="E11" s="41">
        <v>0</v>
      </c>
      <c r="F11" s="32">
        <v>0</v>
      </c>
      <c r="G11" s="162">
        <v>0</v>
      </c>
      <c r="H11" s="32">
        <v>0</v>
      </c>
      <c r="I11" s="32">
        <v>0</v>
      </c>
      <c r="J11" s="40">
        <v>0</v>
      </c>
      <c r="K11" s="41">
        <v>0</v>
      </c>
      <c r="L11" s="41">
        <v>0</v>
      </c>
      <c r="M11" s="41">
        <v>0</v>
      </c>
      <c r="N11" s="40">
        <v>0</v>
      </c>
      <c r="O11" s="40">
        <v>0</v>
      </c>
      <c r="P11" s="40">
        <v>0</v>
      </c>
      <c r="Q11" s="40">
        <v>0</v>
      </c>
      <c r="R11" s="40">
        <v>2</v>
      </c>
      <c r="S11" s="96">
        <v>0</v>
      </c>
      <c r="T11" s="70">
        <v>164</v>
      </c>
      <c r="U11" s="40">
        <v>87</v>
      </c>
      <c r="V11" s="40">
        <v>77</v>
      </c>
      <c r="W11" s="40">
        <v>0</v>
      </c>
      <c r="X11" s="40">
        <v>0</v>
      </c>
      <c r="Y11" s="96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40">
        <v>28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6</v>
      </c>
      <c r="AO11" s="40">
        <v>0</v>
      </c>
      <c r="AP11" s="40">
        <v>1</v>
      </c>
      <c r="AQ11" s="40">
        <v>0</v>
      </c>
      <c r="AR11" s="40">
        <v>129</v>
      </c>
      <c r="AS11" s="162">
        <v>0</v>
      </c>
      <c r="AT11" s="70">
        <v>179</v>
      </c>
      <c r="AU11" s="40">
        <v>110</v>
      </c>
      <c r="AV11" s="40">
        <v>69</v>
      </c>
      <c r="AW11" s="40">
        <v>6</v>
      </c>
      <c r="AX11" s="40">
        <v>2</v>
      </c>
      <c r="AY11" s="96">
        <v>4</v>
      </c>
      <c r="AZ11" s="40">
        <v>0</v>
      </c>
      <c r="BA11" s="40">
        <v>0</v>
      </c>
      <c r="BB11" s="40">
        <v>159</v>
      </c>
      <c r="BC11" s="41">
        <v>6</v>
      </c>
      <c r="BD11" s="40">
        <v>0</v>
      </c>
      <c r="BE11" s="40">
        <v>0</v>
      </c>
      <c r="BF11" s="40">
        <v>1</v>
      </c>
      <c r="BG11" s="40">
        <v>0</v>
      </c>
      <c r="BH11" s="40">
        <v>15</v>
      </c>
      <c r="BI11" s="40">
        <v>0</v>
      </c>
      <c r="BJ11" s="40">
        <v>0</v>
      </c>
      <c r="BK11" s="40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4</v>
      </c>
      <c r="BQ11" s="162">
        <v>0</v>
      </c>
      <c r="BR11" s="70">
        <v>0</v>
      </c>
      <c r="BS11" s="40">
        <v>0</v>
      </c>
    </row>
    <row r="12" spans="1:71" s="11" customFormat="1" ht="27" customHeight="1">
      <c r="A12" s="13" t="s">
        <v>388</v>
      </c>
      <c r="B12" s="70">
        <v>1</v>
      </c>
      <c r="C12" s="41">
        <v>0</v>
      </c>
      <c r="D12" s="41">
        <v>1</v>
      </c>
      <c r="E12" s="41">
        <v>0</v>
      </c>
      <c r="F12" s="41">
        <v>0</v>
      </c>
      <c r="G12" s="122">
        <v>0</v>
      </c>
      <c r="H12" s="41">
        <v>0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96">
        <v>0</v>
      </c>
      <c r="T12" s="70">
        <v>185</v>
      </c>
      <c r="U12" s="40">
        <v>104</v>
      </c>
      <c r="V12" s="40">
        <v>81</v>
      </c>
      <c r="W12" s="40">
        <v>0</v>
      </c>
      <c r="X12" s="40">
        <v>0</v>
      </c>
      <c r="Y12" s="96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0">
        <v>1</v>
      </c>
      <c r="AG12" s="40">
        <v>0</v>
      </c>
      <c r="AH12" s="40">
        <v>37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12</v>
      </c>
      <c r="AO12" s="40">
        <v>0</v>
      </c>
      <c r="AP12" s="40">
        <v>0</v>
      </c>
      <c r="AQ12" s="40">
        <v>0</v>
      </c>
      <c r="AR12" s="40">
        <v>135</v>
      </c>
      <c r="AS12" s="162">
        <v>0</v>
      </c>
      <c r="AT12" s="70">
        <v>234</v>
      </c>
      <c r="AU12" s="40">
        <v>132</v>
      </c>
      <c r="AV12" s="40">
        <v>102</v>
      </c>
      <c r="AW12" s="40">
        <v>19</v>
      </c>
      <c r="AX12" s="40">
        <v>13</v>
      </c>
      <c r="AY12" s="96">
        <v>6</v>
      </c>
      <c r="AZ12" s="40">
        <v>1</v>
      </c>
      <c r="BA12" s="40">
        <v>0</v>
      </c>
      <c r="BB12" s="40">
        <v>194</v>
      </c>
      <c r="BC12" s="41">
        <v>19</v>
      </c>
      <c r="BD12" s="40">
        <v>0</v>
      </c>
      <c r="BE12" s="40">
        <v>0</v>
      </c>
      <c r="BF12" s="40">
        <v>24</v>
      </c>
      <c r="BG12" s="40">
        <v>0</v>
      </c>
      <c r="BH12" s="40">
        <v>6</v>
      </c>
      <c r="BI12" s="40">
        <v>0</v>
      </c>
      <c r="BJ12" s="40">
        <v>0</v>
      </c>
      <c r="BK12" s="40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9</v>
      </c>
      <c r="BQ12" s="162">
        <v>0</v>
      </c>
      <c r="BR12" s="70">
        <v>0</v>
      </c>
      <c r="BS12" s="40">
        <v>0</v>
      </c>
    </row>
    <row r="13" spans="1:72" s="12" customFormat="1" ht="27" customHeight="1">
      <c r="A13" s="13" t="s">
        <v>410</v>
      </c>
      <c r="B13" s="70">
        <v>8</v>
      </c>
      <c r="C13" s="41">
        <v>5</v>
      </c>
      <c r="D13" s="41">
        <v>3</v>
      </c>
      <c r="E13" s="41">
        <v>0</v>
      </c>
      <c r="F13" s="41">
        <v>0</v>
      </c>
      <c r="G13" s="122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0">
        <v>0</v>
      </c>
      <c r="O13" s="40">
        <v>0</v>
      </c>
      <c r="P13" s="40">
        <v>0</v>
      </c>
      <c r="Q13" s="40">
        <v>0</v>
      </c>
      <c r="R13" s="40">
        <v>8</v>
      </c>
      <c r="S13" s="96">
        <v>0</v>
      </c>
      <c r="T13" s="70">
        <v>250</v>
      </c>
      <c r="U13" s="40">
        <v>132</v>
      </c>
      <c r="V13" s="40">
        <v>118</v>
      </c>
      <c r="W13" s="40">
        <v>0</v>
      </c>
      <c r="X13" s="40">
        <v>0</v>
      </c>
      <c r="Y13" s="96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0">
        <v>0</v>
      </c>
      <c r="AG13" s="40">
        <v>0</v>
      </c>
      <c r="AH13" s="40">
        <v>46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204</v>
      </c>
      <c r="AS13" s="162">
        <v>0</v>
      </c>
      <c r="AT13" s="70">
        <v>46</v>
      </c>
      <c r="AU13" s="40">
        <v>22</v>
      </c>
      <c r="AV13" s="40">
        <v>24</v>
      </c>
      <c r="AW13" s="40">
        <v>0</v>
      </c>
      <c r="AX13" s="40">
        <v>0</v>
      </c>
      <c r="AY13" s="96">
        <v>0</v>
      </c>
      <c r="AZ13" s="40">
        <v>1</v>
      </c>
      <c r="BA13" s="40">
        <v>0</v>
      </c>
      <c r="BB13" s="40">
        <v>0</v>
      </c>
      <c r="BC13" s="41">
        <v>0</v>
      </c>
      <c r="BD13" s="40">
        <v>0</v>
      </c>
      <c r="BE13" s="40">
        <v>0</v>
      </c>
      <c r="BF13" s="40">
        <v>35</v>
      </c>
      <c r="BG13" s="40">
        <v>0</v>
      </c>
      <c r="BH13" s="40">
        <v>10</v>
      </c>
      <c r="BI13" s="40">
        <v>0</v>
      </c>
      <c r="BJ13" s="40">
        <v>0</v>
      </c>
      <c r="BK13" s="40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162">
        <v>0</v>
      </c>
      <c r="BR13" s="70">
        <v>2</v>
      </c>
      <c r="BS13" s="40">
        <v>0</v>
      </c>
      <c r="BT13" s="11"/>
    </row>
    <row r="14" spans="1:71" s="11" customFormat="1" ht="27" customHeight="1">
      <c r="A14" s="13" t="s">
        <v>417</v>
      </c>
      <c r="B14" s="70">
        <v>7</v>
      </c>
      <c r="C14" s="40">
        <v>2</v>
      </c>
      <c r="D14" s="40">
        <v>5</v>
      </c>
      <c r="E14" s="41">
        <v>0</v>
      </c>
      <c r="F14" s="41">
        <v>0</v>
      </c>
      <c r="G14" s="122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7</v>
      </c>
      <c r="S14" s="122">
        <v>0</v>
      </c>
      <c r="T14" s="70">
        <v>151</v>
      </c>
      <c r="U14" s="40">
        <v>73</v>
      </c>
      <c r="V14" s="40">
        <v>78</v>
      </c>
      <c r="W14" s="40">
        <v>0</v>
      </c>
      <c r="X14" s="40">
        <v>0</v>
      </c>
      <c r="Y14" s="96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0</v>
      </c>
      <c r="AE14" s="40">
        <v>0</v>
      </c>
      <c r="AF14" s="41">
        <v>0</v>
      </c>
      <c r="AG14" s="41">
        <v>0</v>
      </c>
      <c r="AH14" s="40">
        <v>35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0">
        <v>0</v>
      </c>
      <c r="AO14" s="41">
        <v>0</v>
      </c>
      <c r="AP14" s="41">
        <v>2</v>
      </c>
      <c r="AQ14" s="41">
        <v>0</v>
      </c>
      <c r="AR14" s="40">
        <v>113</v>
      </c>
      <c r="AS14" s="222">
        <v>0</v>
      </c>
      <c r="AT14" s="70">
        <v>173</v>
      </c>
      <c r="AU14" s="40">
        <v>89</v>
      </c>
      <c r="AV14" s="40">
        <v>84</v>
      </c>
      <c r="AW14" s="40">
        <v>3</v>
      </c>
      <c r="AX14" s="40">
        <v>1</v>
      </c>
      <c r="AY14" s="96">
        <v>2</v>
      </c>
      <c r="AZ14" s="40">
        <v>1</v>
      </c>
      <c r="BA14" s="41">
        <v>0</v>
      </c>
      <c r="BB14" s="40">
        <v>117</v>
      </c>
      <c r="BC14" s="41">
        <v>3</v>
      </c>
      <c r="BD14" s="40">
        <v>0</v>
      </c>
      <c r="BE14" s="40">
        <v>0</v>
      </c>
      <c r="BF14" s="40">
        <v>29</v>
      </c>
      <c r="BG14" s="41">
        <v>0</v>
      </c>
      <c r="BH14" s="40">
        <v>16</v>
      </c>
      <c r="BI14" s="41">
        <v>0</v>
      </c>
      <c r="BJ14" s="41">
        <v>0</v>
      </c>
      <c r="BK14" s="41">
        <v>0</v>
      </c>
      <c r="BL14" s="33">
        <v>0</v>
      </c>
      <c r="BM14" s="33">
        <v>0</v>
      </c>
      <c r="BN14" s="32">
        <v>0</v>
      </c>
      <c r="BO14" s="33">
        <v>0</v>
      </c>
      <c r="BP14" s="32">
        <v>10</v>
      </c>
      <c r="BQ14" s="222">
        <v>0</v>
      </c>
      <c r="BR14" s="70">
        <v>0</v>
      </c>
      <c r="BS14" s="41">
        <v>0</v>
      </c>
    </row>
    <row r="15" spans="1:71" s="11" customFormat="1" ht="27" customHeight="1">
      <c r="A15" s="13" t="s">
        <v>446</v>
      </c>
      <c r="B15" s="70">
        <v>8</v>
      </c>
      <c r="C15" s="40">
        <v>4</v>
      </c>
      <c r="D15" s="40">
        <v>4</v>
      </c>
      <c r="E15" s="41">
        <v>0</v>
      </c>
      <c r="F15" s="41">
        <v>0</v>
      </c>
      <c r="G15" s="122">
        <v>0</v>
      </c>
      <c r="H15" s="41">
        <v>0</v>
      </c>
      <c r="I15" s="41">
        <v>0</v>
      </c>
      <c r="J15" s="41">
        <v>2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1</v>
      </c>
      <c r="Q15" s="41">
        <v>0</v>
      </c>
      <c r="R15" s="41">
        <v>4</v>
      </c>
      <c r="S15" s="122">
        <v>0</v>
      </c>
      <c r="T15" s="70">
        <v>214</v>
      </c>
      <c r="U15" s="40">
        <v>113</v>
      </c>
      <c r="V15" s="40">
        <v>101</v>
      </c>
      <c r="W15" s="40">
        <v>0</v>
      </c>
      <c r="X15" s="40">
        <v>0</v>
      </c>
      <c r="Y15" s="96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1</v>
      </c>
      <c r="AE15" s="40">
        <v>0</v>
      </c>
      <c r="AF15" s="41">
        <v>0</v>
      </c>
      <c r="AG15" s="41">
        <v>0</v>
      </c>
      <c r="AH15" s="40">
        <v>34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0">
        <v>0</v>
      </c>
      <c r="AO15" s="41">
        <v>0</v>
      </c>
      <c r="AP15" s="41">
        <v>0</v>
      </c>
      <c r="AQ15" s="41">
        <v>0</v>
      </c>
      <c r="AR15" s="40">
        <v>179</v>
      </c>
      <c r="AS15" s="222">
        <v>0</v>
      </c>
      <c r="AT15" s="70">
        <v>132</v>
      </c>
      <c r="AU15" s="40">
        <v>74</v>
      </c>
      <c r="AV15" s="40">
        <v>58</v>
      </c>
      <c r="AW15" s="40">
        <v>6</v>
      </c>
      <c r="AX15" s="40">
        <v>6</v>
      </c>
      <c r="AY15" s="96">
        <v>0</v>
      </c>
      <c r="AZ15" s="40">
        <v>0</v>
      </c>
      <c r="BA15" s="41">
        <v>0</v>
      </c>
      <c r="BB15" s="40">
        <v>102</v>
      </c>
      <c r="BC15" s="41">
        <v>5</v>
      </c>
      <c r="BD15" s="40">
        <v>0</v>
      </c>
      <c r="BE15" s="40">
        <v>0</v>
      </c>
      <c r="BF15" s="40">
        <v>14</v>
      </c>
      <c r="BG15" s="41">
        <v>0</v>
      </c>
      <c r="BH15" s="40">
        <v>8</v>
      </c>
      <c r="BI15" s="41">
        <v>0</v>
      </c>
      <c r="BJ15" s="41">
        <v>0</v>
      </c>
      <c r="BK15" s="41">
        <v>0</v>
      </c>
      <c r="BL15" s="33">
        <v>0</v>
      </c>
      <c r="BM15" s="33">
        <v>0</v>
      </c>
      <c r="BN15" s="32">
        <v>0</v>
      </c>
      <c r="BO15" s="33">
        <v>0</v>
      </c>
      <c r="BP15" s="32">
        <v>8</v>
      </c>
      <c r="BQ15" s="222">
        <v>1</v>
      </c>
      <c r="BR15" s="70">
        <v>0</v>
      </c>
      <c r="BS15" s="41">
        <v>0</v>
      </c>
    </row>
    <row r="16" spans="1:71" s="11" customFormat="1" ht="27" customHeight="1">
      <c r="A16" s="13" t="s">
        <v>582</v>
      </c>
      <c r="B16" s="70">
        <v>3</v>
      </c>
      <c r="C16" s="40">
        <v>1</v>
      </c>
      <c r="D16" s="40">
        <v>2</v>
      </c>
      <c r="E16" s="41">
        <v>0</v>
      </c>
      <c r="F16" s="41">
        <v>0</v>
      </c>
      <c r="G16" s="122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3</v>
      </c>
      <c r="S16" s="122">
        <v>0</v>
      </c>
      <c r="T16" s="70">
        <v>233</v>
      </c>
      <c r="U16" s="40">
        <v>124</v>
      </c>
      <c r="V16" s="40">
        <v>109</v>
      </c>
      <c r="W16" s="40">
        <v>0</v>
      </c>
      <c r="X16" s="40">
        <v>0</v>
      </c>
      <c r="Y16" s="96">
        <v>0</v>
      </c>
      <c r="Z16" s="40">
        <v>0</v>
      </c>
      <c r="AA16" s="40">
        <v>0</v>
      </c>
      <c r="AB16" s="40">
        <v>4</v>
      </c>
      <c r="AC16" s="40">
        <v>0</v>
      </c>
      <c r="AD16" s="40">
        <v>0</v>
      </c>
      <c r="AE16" s="40">
        <v>0</v>
      </c>
      <c r="AF16" s="41">
        <v>0</v>
      </c>
      <c r="AG16" s="41">
        <v>0</v>
      </c>
      <c r="AH16" s="40">
        <v>29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0">
        <v>2</v>
      </c>
      <c r="AO16" s="41">
        <v>0</v>
      </c>
      <c r="AP16" s="41">
        <v>0</v>
      </c>
      <c r="AQ16" s="41">
        <v>0</v>
      </c>
      <c r="AR16" s="40">
        <v>198</v>
      </c>
      <c r="AS16" s="222">
        <v>0</v>
      </c>
      <c r="AT16" s="70">
        <v>124</v>
      </c>
      <c r="AU16" s="40">
        <v>75</v>
      </c>
      <c r="AV16" s="40">
        <v>49</v>
      </c>
      <c r="AW16" s="40">
        <v>12</v>
      </c>
      <c r="AX16" s="40">
        <v>7</v>
      </c>
      <c r="AY16" s="96">
        <v>5</v>
      </c>
      <c r="AZ16" s="40">
        <v>0</v>
      </c>
      <c r="BA16" s="41">
        <v>0</v>
      </c>
      <c r="BB16" s="40">
        <v>93</v>
      </c>
      <c r="BC16" s="41">
        <v>12</v>
      </c>
      <c r="BD16" s="40">
        <v>0</v>
      </c>
      <c r="BE16" s="40">
        <v>0</v>
      </c>
      <c r="BF16" s="40">
        <v>21</v>
      </c>
      <c r="BG16" s="41">
        <v>0</v>
      </c>
      <c r="BH16" s="40">
        <v>5</v>
      </c>
      <c r="BI16" s="41">
        <v>0</v>
      </c>
      <c r="BJ16" s="41">
        <v>1</v>
      </c>
      <c r="BK16" s="41">
        <v>0</v>
      </c>
      <c r="BL16" s="33">
        <v>0</v>
      </c>
      <c r="BM16" s="33">
        <v>0</v>
      </c>
      <c r="BN16" s="32">
        <v>1</v>
      </c>
      <c r="BO16" s="33">
        <v>0</v>
      </c>
      <c r="BP16" s="32">
        <v>3</v>
      </c>
      <c r="BQ16" s="222">
        <v>0</v>
      </c>
      <c r="BR16" s="70">
        <v>0</v>
      </c>
      <c r="BS16" s="41">
        <v>0</v>
      </c>
    </row>
    <row r="17" spans="1:71" s="11" customFormat="1" ht="27" customHeight="1">
      <c r="A17" s="472" t="s">
        <v>820</v>
      </c>
      <c r="B17" s="476">
        <v>17</v>
      </c>
      <c r="C17" s="475">
        <v>9</v>
      </c>
      <c r="D17" s="475">
        <v>8</v>
      </c>
      <c r="E17" s="469">
        <v>0</v>
      </c>
      <c r="F17" s="469">
        <v>0</v>
      </c>
      <c r="G17" s="471">
        <v>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  <c r="N17" s="469">
        <v>1</v>
      </c>
      <c r="O17" s="469">
        <v>0</v>
      </c>
      <c r="P17" s="469">
        <v>1</v>
      </c>
      <c r="Q17" s="469">
        <v>0</v>
      </c>
      <c r="R17" s="469">
        <v>15</v>
      </c>
      <c r="S17" s="471">
        <v>0</v>
      </c>
      <c r="T17" s="476">
        <v>199</v>
      </c>
      <c r="U17" s="475">
        <v>99</v>
      </c>
      <c r="V17" s="475">
        <v>100</v>
      </c>
      <c r="W17" s="475">
        <v>0</v>
      </c>
      <c r="X17" s="475">
        <v>0</v>
      </c>
      <c r="Y17" s="477">
        <v>0</v>
      </c>
      <c r="Z17" s="475">
        <v>0</v>
      </c>
      <c r="AA17" s="475">
        <v>0</v>
      </c>
      <c r="AB17" s="475">
        <v>2</v>
      </c>
      <c r="AC17" s="475">
        <v>0</v>
      </c>
      <c r="AD17" s="475">
        <v>0</v>
      </c>
      <c r="AE17" s="475">
        <v>0</v>
      </c>
      <c r="AF17" s="469">
        <v>1</v>
      </c>
      <c r="AG17" s="469">
        <v>0</v>
      </c>
      <c r="AH17" s="475">
        <v>24</v>
      </c>
      <c r="AI17" s="469">
        <v>0</v>
      </c>
      <c r="AJ17" s="469">
        <v>0</v>
      </c>
      <c r="AK17" s="469">
        <v>0</v>
      </c>
      <c r="AL17" s="469">
        <v>0</v>
      </c>
      <c r="AM17" s="469">
        <v>0</v>
      </c>
      <c r="AN17" s="475">
        <v>1</v>
      </c>
      <c r="AO17" s="469">
        <v>0</v>
      </c>
      <c r="AP17" s="469">
        <v>0</v>
      </c>
      <c r="AQ17" s="469">
        <v>0</v>
      </c>
      <c r="AR17" s="475">
        <v>171</v>
      </c>
      <c r="AS17" s="473">
        <v>0</v>
      </c>
      <c r="AT17" s="476">
        <v>80</v>
      </c>
      <c r="AU17" s="475">
        <v>46</v>
      </c>
      <c r="AV17" s="475">
        <v>34</v>
      </c>
      <c r="AW17" s="475">
        <v>0</v>
      </c>
      <c r="AX17" s="475">
        <v>0</v>
      </c>
      <c r="AY17" s="477">
        <v>0</v>
      </c>
      <c r="AZ17" s="475">
        <v>0</v>
      </c>
      <c r="BA17" s="469">
        <v>0</v>
      </c>
      <c r="BB17" s="475">
        <v>61</v>
      </c>
      <c r="BC17" s="469">
        <v>0</v>
      </c>
      <c r="BD17" s="475">
        <v>0</v>
      </c>
      <c r="BE17" s="475">
        <v>0</v>
      </c>
      <c r="BF17" s="475">
        <v>10</v>
      </c>
      <c r="BG17" s="469">
        <v>0</v>
      </c>
      <c r="BH17" s="475">
        <v>7</v>
      </c>
      <c r="BI17" s="469">
        <v>0</v>
      </c>
      <c r="BJ17" s="469">
        <v>0</v>
      </c>
      <c r="BK17" s="469">
        <v>0</v>
      </c>
      <c r="BL17" s="474">
        <v>0</v>
      </c>
      <c r="BM17" s="474">
        <v>0</v>
      </c>
      <c r="BN17" s="470">
        <v>0</v>
      </c>
      <c r="BO17" s="474">
        <v>0</v>
      </c>
      <c r="BP17" s="470">
        <v>2</v>
      </c>
      <c r="BQ17" s="473">
        <v>0</v>
      </c>
      <c r="BR17" s="476">
        <v>1</v>
      </c>
      <c r="BS17" s="469">
        <v>0</v>
      </c>
    </row>
    <row r="18" spans="1:15" s="5" customFormat="1" ht="21.75" customHeight="1">
      <c r="A18" s="23" t="s">
        <v>505</v>
      </c>
      <c r="B18" s="24"/>
      <c r="C18" s="24"/>
      <c r="D18" s="24"/>
      <c r="E18" s="24"/>
      <c r="F18" s="24"/>
      <c r="G18" s="24"/>
      <c r="H18" s="24"/>
      <c r="I18" s="20"/>
      <c r="J18" s="20"/>
      <c r="K18" s="20"/>
      <c r="L18" s="20"/>
      <c r="M18" s="20"/>
      <c r="N18" s="20"/>
      <c r="O18" s="20"/>
    </row>
    <row r="19" spans="1:19" s="12" customFormat="1" ht="18" customHeight="1">
      <c r="A19" s="12" t="s">
        <v>526</v>
      </c>
      <c r="M19" s="24"/>
      <c r="N19" s="24"/>
      <c r="O19" s="24"/>
      <c r="P19" s="24"/>
      <c r="Q19" s="24"/>
      <c r="R19" s="24"/>
      <c r="S19" s="24"/>
    </row>
    <row r="20" spans="1:19" s="12" customFormat="1" ht="18" customHeight="1">
      <c r="A20" s="12" t="s">
        <v>527</v>
      </c>
      <c r="M20" s="24"/>
      <c r="N20" s="24"/>
      <c r="O20" s="24"/>
      <c r="P20" s="24"/>
      <c r="Q20" s="24"/>
      <c r="R20" s="24"/>
      <c r="S20" s="24"/>
    </row>
    <row r="26" ht="13.5">
      <c r="G26" s="241"/>
    </row>
  </sheetData>
  <sheetProtection/>
  <mergeCells count="40">
    <mergeCell ref="BH6:BI7"/>
    <mergeCell ref="AL6:AM7"/>
    <mergeCell ref="AN6:AO7"/>
    <mergeCell ref="AJ6:AK7"/>
    <mergeCell ref="AF6:AG7"/>
    <mergeCell ref="E7:G7"/>
    <mergeCell ref="T7:V7"/>
    <mergeCell ref="AD6:AE7"/>
    <mergeCell ref="N6:O7"/>
    <mergeCell ref="T6:Y6"/>
    <mergeCell ref="BN6:BO7"/>
    <mergeCell ref="BB6:BC7"/>
    <mergeCell ref="AZ6:BA7"/>
    <mergeCell ref="BJ6:BK7"/>
    <mergeCell ref="W7:Y7"/>
    <mergeCell ref="AT7:AV7"/>
    <mergeCell ref="AW7:AY7"/>
    <mergeCell ref="BD6:BE7"/>
    <mergeCell ref="AB6:AC7"/>
    <mergeCell ref="BF6:BG7"/>
    <mergeCell ref="B7:D7"/>
    <mergeCell ref="H6:I7"/>
    <mergeCell ref="L6:M7"/>
    <mergeCell ref="BR5:BS7"/>
    <mergeCell ref="AP6:AQ7"/>
    <mergeCell ref="AT5:BQ5"/>
    <mergeCell ref="BP6:BQ7"/>
    <mergeCell ref="T5:AS5"/>
    <mergeCell ref="Z6:AA7"/>
    <mergeCell ref="AH6:AI7"/>
    <mergeCell ref="AR6:AS7"/>
    <mergeCell ref="BL6:BM7"/>
    <mergeCell ref="AT6:AY6"/>
    <mergeCell ref="A2:L2"/>
    <mergeCell ref="P6:Q7"/>
    <mergeCell ref="B5:S5"/>
    <mergeCell ref="B6:G6"/>
    <mergeCell ref="J6:K7"/>
    <mergeCell ref="A5:A8"/>
    <mergeCell ref="R6:S7"/>
  </mergeCells>
  <printOptions/>
  <pageMargins left="0.46" right="0.31496062992125984" top="0.78" bottom="0.5905511811023623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J17" sqref="J17"/>
    </sheetView>
  </sheetViews>
  <sheetFormatPr defaultColWidth="8.88671875" defaultRowHeight="13.5"/>
  <cols>
    <col min="1" max="4" width="9.88671875" style="237" customWidth="1"/>
    <col min="5" max="5" width="9.4453125" style="237" bestFit="1" customWidth="1"/>
    <col min="6" max="6" width="9.4453125" style="237" customWidth="1"/>
    <col min="7" max="7" width="7.5546875" style="237" customWidth="1"/>
    <col min="8" max="8" width="8.21484375" style="237" customWidth="1"/>
    <col min="9" max="9" width="8.3359375" style="237" customWidth="1"/>
    <col min="10" max="10" width="6.77734375" style="237" customWidth="1"/>
    <col min="11" max="11" width="7.77734375" style="237" customWidth="1"/>
    <col min="12" max="12" width="6.99609375" style="237" customWidth="1"/>
    <col min="13" max="13" width="7.5546875" style="237" customWidth="1"/>
    <col min="14" max="14" width="9.4453125" style="237" bestFit="1" customWidth="1"/>
    <col min="15" max="15" width="7.4453125" style="237" bestFit="1" customWidth="1"/>
    <col min="16" max="16" width="10.77734375" style="237" customWidth="1"/>
    <col min="17" max="17" width="11.21484375" style="237" customWidth="1"/>
    <col min="18" max="16384" width="8.88671875" style="237" customWidth="1"/>
  </cols>
  <sheetData>
    <row r="1" ht="16.5" customHeight="1"/>
    <row r="2" spans="1:9" s="9" customFormat="1" ht="23.25" customHeight="1">
      <c r="A2" s="620" t="s">
        <v>681</v>
      </c>
      <c r="B2" s="620"/>
      <c r="C2" s="620"/>
      <c r="D2" s="620"/>
      <c r="E2" s="620"/>
      <c r="F2" s="620"/>
      <c r="G2" s="620"/>
      <c r="H2" s="620"/>
      <c r="I2" s="620"/>
    </row>
    <row r="3" s="9" customFormat="1" ht="19.5" customHeight="1">
      <c r="G3" s="22"/>
    </row>
    <row r="4" spans="1:4" s="9" customFormat="1" ht="20.25" customHeight="1">
      <c r="A4" s="12" t="s">
        <v>514</v>
      </c>
      <c r="B4" s="12"/>
      <c r="C4" s="12"/>
      <c r="D4" s="12"/>
    </row>
    <row r="5" spans="1:17" s="9" customFormat="1" ht="20.25" customHeight="1">
      <c r="A5" s="625" t="s">
        <v>58</v>
      </c>
      <c r="B5" s="628" t="s">
        <v>374</v>
      </c>
      <c r="C5" s="624" t="s">
        <v>394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</row>
    <row r="6" spans="1:17" s="12" customFormat="1" ht="22.5" customHeight="1">
      <c r="A6" s="625"/>
      <c r="B6" s="628"/>
      <c r="C6" s="633" t="s">
        <v>375</v>
      </c>
      <c r="D6" s="627" t="s">
        <v>48</v>
      </c>
      <c r="E6" s="631" t="s">
        <v>379</v>
      </c>
      <c r="F6" s="633"/>
      <c r="G6" s="622" t="s">
        <v>43</v>
      </c>
      <c r="H6" s="624" t="s">
        <v>298</v>
      </c>
      <c r="I6" s="670"/>
      <c r="J6" s="624" t="s">
        <v>44</v>
      </c>
      <c r="K6" s="669"/>
      <c r="L6" s="669"/>
      <c r="M6" s="669"/>
      <c r="N6" s="670"/>
      <c r="O6" s="624" t="s">
        <v>377</v>
      </c>
      <c r="P6" s="669"/>
      <c r="Q6" s="669"/>
    </row>
    <row r="7" spans="1:17" s="12" customFormat="1" ht="22.5" customHeight="1">
      <c r="A7" s="625"/>
      <c r="B7" s="628"/>
      <c r="C7" s="637"/>
      <c r="D7" s="679"/>
      <c r="E7" s="110"/>
      <c r="F7" s="627" t="s">
        <v>380</v>
      </c>
      <c r="G7" s="622"/>
      <c r="H7" s="622" t="s">
        <v>45</v>
      </c>
      <c r="I7" s="622" t="s">
        <v>37</v>
      </c>
      <c r="J7" s="626" t="s">
        <v>46</v>
      </c>
      <c r="K7" s="622"/>
      <c r="L7" s="626" t="s">
        <v>376</v>
      </c>
      <c r="M7" s="622"/>
      <c r="N7" s="626" t="s">
        <v>381</v>
      </c>
      <c r="O7" s="663" t="s">
        <v>47</v>
      </c>
      <c r="P7" s="631" t="s">
        <v>500</v>
      </c>
      <c r="Q7" s="632"/>
    </row>
    <row r="8" spans="1:17" s="12" customFormat="1" ht="24" customHeight="1">
      <c r="A8" s="625"/>
      <c r="B8" s="628"/>
      <c r="C8" s="638"/>
      <c r="D8" s="655"/>
      <c r="E8" s="152"/>
      <c r="F8" s="655"/>
      <c r="G8" s="622"/>
      <c r="H8" s="622"/>
      <c r="I8" s="622"/>
      <c r="J8" s="64"/>
      <c r="K8" s="25" t="s">
        <v>48</v>
      </c>
      <c r="L8" s="64"/>
      <c r="M8" s="25" t="s">
        <v>48</v>
      </c>
      <c r="N8" s="663"/>
      <c r="O8" s="622"/>
      <c r="P8" s="60"/>
      <c r="Q8" s="26" t="s">
        <v>382</v>
      </c>
    </row>
    <row r="9" spans="1:17" s="11" customFormat="1" ht="27.75" customHeight="1">
      <c r="A9" s="29" t="s">
        <v>229</v>
      </c>
      <c r="B9" s="13">
        <v>85</v>
      </c>
      <c r="C9" s="157">
        <v>0</v>
      </c>
      <c r="D9" s="158">
        <v>0</v>
      </c>
      <c r="E9" s="34">
        <v>0</v>
      </c>
      <c r="F9" s="34">
        <v>0</v>
      </c>
      <c r="G9" s="34">
        <v>0</v>
      </c>
      <c r="H9" s="34">
        <v>45</v>
      </c>
      <c r="I9" s="34">
        <v>40</v>
      </c>
      <c r="J9" s="34">
        <v>85</v>
      </c>
      <c r="K9" s="33">
        <v>0</v>
      </c>
      <c r="L9" s="66">
        <v>0</v>
      </c>
      <c r="M9" s="66">
        <v>0</v>
      </c>
      <c r="N9" s="66">
        <v>0</v>
      </c>
      <c r="O9" s="66">
        <v>23</v>
      </c>
      <c r="P9" s="66">
        <v>62</v>
      </c>
      <c r="Q9" s="40">
        <v>0</v>
      </c>
    </row>
    <row r="10" spans="1:17" s="11" customFormat="1" ht="27.75" customHeight="1">
      <c r="A10" s="29" t="s">
        <v>319</v>
      </c>
      <c r="B10" s="13">
        <v>85</v>
      </c>
      <c r="C10" s="182">
        <v>0</v>
      </c>
      <c r="D10" s="158">
        <v>0</v>
      </c>
      <c r="E10" s="65">
        <v>0</v>
      </c>
      <c r="F10" s="65">
        <v>0</v>
      </c>
      <c r="G10" s="65">
        <v>0</v>
      </c>
      <c r="H10" s="34">
        <v>45</v>
      </c>
      <c r="I10" s="34">
        <v>40</v>
      </c>
      <c r="J10" s="34">
        <v>85</v>
      </c>
      <c r="K10" s="33">
        <v>0</v>
      </c>
      <c r="L10" s="66">
        <v>0</v>
      </c>
      <c r="M10" s="66">
        <v>0</v>
      </c>
      <c r="N10" s="66">
        <v>0</v>
      </c>
      <c r="O10" s="66">
        <v>23</v>
      </c>
      <c r="P10" s="66">
        <v>62</v>
      </c>
      <c r="Q10" s="40">
        <v>0</v>
      </c>
    </row>
    <row r="11" spans="1:17" s="11" customFormat="1" ht="27.75" customHeight="1">
      <c r="A11" s="29" t="s">
        <v>364</v>
      </c>
      <c r="B11" s="13">
        <v>84</v>
      </c>
      <c r="C11" s="182">
        <v>0</v>
      </c>
      <c r="D11" s="158">
        <v>0</v>
      </c>
      <c r="E11" s="65">
        <v>0</v>
      </c>
      <c r="F11" s="65">
        <v>0</v>
      </c>
      <c r="G11" s="65">
        <v>0</v>
      </c>
      <c r="H11" s="34">
        <v>44</v>
      </c>
      <c r="I11" s="34">
        <v>40</v>
      </c>
      <c r="J11" s="34">
        <v>84</v>
      </c>
      <c r="K11" s="33">
        <v>0</v>
      </c>
      <c r="L11" s="66">
        <v>0</v>
      </c>
      <c r="M11" s="66">
        <v>0</v>
      </c>
      <c r="N11" s="66">
        <v>0</v>
      </c>
      <c r="O11" s="66">
        <v>22</v>
      </c>
      <c r="P11" s="66">
        <v>62</v>
      </c>
      <c r="Q11" s="40">
        <v>0</v>
      </c>
    </row>
    <row r="12" spans="1:17" s="11" customFormat="1" ht="27.75" customHeight="1">
      <c r="A12" s="29" t="s">
        <v>388</v>
      </c>
      <c r="B12" s="13">
        <v>81</v>
      </c>
      <c r="C12" s="182">
        <v>0</v>
      </c>
      <c r="D12" s="158">
        <v>0</v>
      </c>
      <c r="E12" s="32">
        <v>0</v>
      </c>
      <c r="F12" s="32">
        <v>0</v>
      </c>
      <c r="G12" s="32">
        <v>0</v>
      </c>
      <c r="H12" s="34">
        <v>42</v>
      </c>
      <c r="I12" s="34">
        <v>39</v>
      </c>
      <c r="J12" s="34">
        <v>81</v>
      </c>
      <c r="K12" s="33">
        <v>0</v>
      </c>
      <c r="L12" s="66">
        <v>0</v>
      </c>
      <c r="M12" s="66">
        <v>0</v>
      </c>
      <c r="N12" s="66">
        <v>0</v>
      </c>
      <c r="O12" s="66">
        <v>21</v>
      </c>
      <c r="P12" s="66">
        <v>60</v>
      </c>
      <c r="Q12" s="40">
        <v>32</v>
      </c>
    </row>
    <row r="13" spans="1:17" s="11" customFormat="1" ht="27.75" customHeight="1">
      <c r="A13" s="29" t="s">
        <v>410</v>
      </c>
      <c r="B13" s="13">
        <v>77</v>
      </c>
      <c r="C13" s="182">
        <v>0</v>
      </c>
      <c r="D13" s="158">
        <v>0</v>
      </c>
      <c r="E13" s="32">
        <v>0</v>
      </c>
      <c r="F13" s="32">
        <v>0</v>
      </c>
      <c r="G13" s="32">
        <v>0</v>
      </c>
      <c r="H13" s="34">
        <v>39</v>
      </c>
      <c r="I13" s="34">
        <v>38</v>
      </c>
      <c r="J13" s="34">
        <v>77</v>
      </c>
      <c r="K13" s="33">
        <v>0</v>
      </c>
      <c r="L13" s="66">
        <v>0</v>
      </c>
      <c r="M13" s="66">
        <v>0</v>
      </c>
      <c r="N13" s="66">
        <v>0</v>
      </c>
      <c r="O13" s="66">
        <v>20</v>
      </c>
      <c r="P13" s="66">
        <v>57</v>
      </c>
      <c r="Q13" s="40">
        <v>29</v>
      </c>
    </row>
    <row r="14" spans="1:17" s="136" customFormat="1" ht="23.25" customHeight="1">
      <c r="A14" s="29" t="s">
        <v>417</v>
      </c>
      <c r="B14" s="13">
        <v>73</v>
      </c>
      <c r="C14" s="182">
        <v>0</v>
      </c>
      <c r="D14" s="158">
        <v>0</v>
      </c>
      <c r="E14" s="32">
        <v>0</v>
      </c>
      <c r="F14" s="32">
        <v>0</v>
      </c>
      <c r="G14" s="32">
        <v>0</v>
      </c>
      <c r="H14" s="32">
        <v>37</v>
      </c>
      <c r="I14" s="32">
        <v>36</v>
      </c>
      <c r="J14" s="34">
        <v>73</v>
      </c>
      <c r="K14" s="33">
        <v>0</v>
      </c>
      <c r="L14" s="66">
        <v>0</v>
      </c>
      <c r="M14" s="66">
        <v>0</v>
      </c>
      <c r="N14" s="66">
        <v>0</v>
      </c>
      <c r="O14" s="66">
        <v>16</v>
      </c>
      <c r="P14" s="66">
        <v>57</v>
      </c>
      <c r="Q14" s="32">
        <v>29</v>
      </c>
    </row>
    <row r="15" spans="1:17" s="3" customFormat="1" ht="23.25" customHeight="1">
      <c r="A15" s="29" t="s">
        <v>425</v>
      </c>
      <c r="B15" s="310">
        <v>68</v>
      </c>
      <c r="C15" s="18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34</v>
      </c>
      <c r="I15" s="42">
        <v>34</v>
      </c>
      <c r="J15" s="66">
        <v>68</v>
      </c>
      <c r="K15" s="66">
        <v>0</v>
      </c>
      <c r="L15" s="66">
        <v>0</v>
      </c>
      <c r="M15" s="66">
        <v>0</v>
      </c>
      <c r="N15" s="66">
        <v>0</v>
      </c>
      <c r="O15" s="66">
        <v>16</v>
      </c>
      <c r="P15" s="66">
        <v>52</v>
      </c>
      <c r="Q15" s="42">
        <v>26</v>
      </c>
    </row>
    <row r="16" spans="1:17" s="136" customFormat="1" ht="23.25" customHeight="1">
      <c r="A16" s="29" t="s">
        <v>583</v>
      </c>
      <c r="B16" s="437">
        <v>68</v>
      </c>
      <c r="C16" s="73">
        <v>0</v>
      </c>
      <c r="D16" s="42">
        <v>0</v>
      </c>
      <c r="E16" s="42">
        <v>0</v>
      </c>
      <c r="F16" s="42">
        <v>0</v>
      </c>
      <c r="G16" s="42">
        <v>1</v>
      </c>
      <c r="H16" s="42">
        <v>33</v>
      </c>
      <c r="I16" s="42">
        <v>35</v>
      </c>
      <c r="J16" s="34">
        <v>68</v>
      </c>
      <c r="K16" s="66">
        <v>0</v>
      </c>
      <c r="L16" s="63">
        <v>0</v>
      </c>
      <c r="M16" s="63">
        <v>0</v>
      </c>
      <c r="N16" s="63">
        <v>0</v>
      </c>
      <c r="O16" s="34">
        <v>17</v>
      </c>
      <c r="P16" s="34">
        <v>51</v>
      </c>
      <c r="Q16" s="40">
        <v>25</v>
      </c>
    </row>
    <row r="17" spans="1:17" s="136" customFormat="1" ht="23.25" customHeight="1">
      <c r="A17" s="480" t="s">
        <v>820</v>
      </c>
      <c r="B17" s="481">
        <v>68</v>
      </c>
      <c r="C17" s="478">
        <v>0</v>
      </c>
      <c r="D17" s="485">
        <v>0</v>
      </c>
      <c r="E17" s="485">
        <v>0</v>
      </c>
      <c r="F17" s="485">
        <v>0</v>
      </c>
      <c r="G17" s="485">
        <v>0</v>
      </c>
      <c r="H17" s="485">
        <v>33</v>
      </c>
      <c r="I17" s="485">
        <v>35</v>
      </c>
      <c r="J17" s="483">
        <v>68</v>
      </c>
      <c r="K17" s="479">
        <v>0</v>
      </c>
      <c r="L17" s="482">
        <v>0</v>
      </c>
      <c r="M17" s="482">
        <v>0</v>
      </c>
      <c r="N17" s="482">
        <v>0</v>
      </c>
      <c r="O17" s="483">
        <v>17</v>
      </c>
      <c r="P17" s="483">
        <v>51</v>
      </c>
      <c r="Q17" s="484">
        <v>25</v>
      </c>
    </row>
    <row r="18" spans="1:16" ht="23.25" customHeight="1">
      <c r="A18" s="23" t="s">
        <v>528</v>
      </c>
      <c r="B18" s="30"/>
      <c r="C18" s="30"/>
      <c r="D18" s="30"/>
      <c r="E18" s="3"/>
      <c r="F18" s="3"/>
      <c r="G18" s="3"/>
      <c r="H18" s="3"/>
      <c r="I18" s="3"/>
      <c r="J18" s="3"/>
      <c r="K18" s="109"/>
      <c r="L18" s="3"/>
      <c r="M18" s="3"/>
      <c r="N18" s="3"/>
      <c r="O18" s="3"/>
      <c r="P18" s="3"/>
    </row>
    <row r="19" spans="5:16" ht="14.25">
      <c r="E19" s="82"/>
      <c r="F19" s="82"/>
      <c r="G19" s="76"/>
      <c r="H19" s="76"/>
      <c r="I19" s="76"/>
      <c r="J19" s="77"/>
      <c r="K19" s="78"/>
      <c r="L19" s="79"/>
      <c r="M19" s="78"/>
      <c r="N19" s="78"/>
      <c r="O19" s="77"/>
      <c r="P19" s="77"/>
    </row>
    <row r="20" spans="2:17" ht="13.5">
      <c r="B20" s="42"/>
      <c r="C20" s="42"/>
      <c r="D20" s="42"/>
      <c r="E20" s="42"/>
      <c r="F20" s="42"/>
      <c r="G20" s="42"/>
      <c r="H20" s="42"/>
      <c r="I20" s="42"/>
      <c r="J20" s="34"/>
      <c r="K20" s="66"/>
      <c r="L20" s="63"/>
      <c r="M20" s="63"/>
      <c r="N20" s="63"/>
      <c r="O20" s="34"/>
      <c r="P20" s="34"/>
      <c r="Q20" s="35"/>
    </row>
    <row r="28" spans="5:6" ht="13.5">
      <c r="E28" s="241"/>
      <c r="F28" s="241"/>
    </row>
  </sheetData>
  <sheetProtection/>
  <mergeCells count="19">
    <mergeCell ref="A5:A8"/>
    <mergeCell ref="C5:Q5"/>
    <mergeCell ref="J6:N6"/>
    <mergeCell ref="N7:N8"/>
    <mergeCell ref="O6:Q6"/>
    <mergeCell ref="P7:Q7"/>
    <mergeCell ref="L7:M7"/>
    <mergeCell ref="J7:K7"/>
    <mergeCell ref="O7:O8"/>
    <mergeCell ref="A2:I2"/>
    <mergeCell ref="G6:G8"/>
    <mergeCell ref="I7:I8"/>
    <mergeCell ref="H7:H8"/>
    <mergeCell ref="C6:C8"/>
    <mergeCell ref="D6:D8"/>
    <mergeCell ref="F7:F8"/>
    <mergeCell ref="E6:F6"/>
    <mergeCell ref="H6:I6"/>
    <mergeCell ref="B5:B8"/>
  </mergeCells>
  <printOptions/>
  <pageMargins left="0.28" right="0.24" top="1" bottom="0.48" header="0.5" footer="0.5"/>
  <pageSetup horizontalDpi="300" verticalDpi="300" orientation="landscape" pageOrder="overThenDown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17"/>
  <sheetViews>
    <sheetView zoomScalePageLayoutView="0" workbookViewId="0" topLeftCell="A1">
      <selection activeCell="W15" sqref="W15"/>
    </sheetView>
  </sheetViews>
  <sheetFormatPr defaultColWidth="8.88671875" defaultRowHeight="13.5"/>
  <cols>
    <col min="10" max="10" width="8.88671875" style="0" customWidth="1"/>
  </cols>
  <sheetData>
    <row r="2" spans="1:38" ht="20.25">
      <c r="A2" s="346" t="s">
        <v>737</v>
      </c>
      <c r="B2" s="20"/>
      <c r="C2" s="20"/>
      <c r="D2" s="20"/>
      <c r="E2" s="4" t="s">
        <v>0</v>
      </c>
      <c r="F2" s="4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365" customFormat="1" ht="21" customHeight="1">
      <c r="A4" s="23" t="s">
        <v>709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s="365" customFormat="1" ht="25.5" customHeight="1">
      <c r="A5" s="625" t="s">
        <v>750</v>
      </c>
      <c r="B5" s="635" t="s">
        <v>710</v>
      </c>
      <c r="C5" s="636"/>
      <c r="D5" s="636"/>
      <c r="E5" s="669"/>
      <c r="F5" s="669"/>
      <c r="G5" s="669"/>
      <c r="H5" s="669"/>
      <c r="I5" s="669"/>
      <c r="J5" s="669"/>
      <c r="K5" s="669"/>
      <c r="L5" s="669"/>
      <c r="M5" s="669"/>
      <c r="N5" s="670"/>
      <c r="O5" s="636" t="s">
        <v>711</v>
      </c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77"/>
      <c r="AB5" s="624" t="s">
        <v>712</v>
      </c>
      <c r="AC5" s="669"/>
      <c r="AD5" s="669"/>
      <c r="AE5" s="669"/>
      <c r="AF5" s="669"/>
      <c r="AG5" s="669"/>
      <c r="AH5" s="669"/>
      <c r="AI5" s="669"/>
      <c r="AJ5" s="669"/>
      <c r="AK5" s="669"/>
      <c r="AL5" s="669"/>
    </row>
    <row r="6" spans="1:38" s="365" customFormat="1" ht="25.5" customHeight="1">
      <c r="A6" s="625"/>
      <c r="B6" s="635" t="s">
        <v>7</v>
      </c>
      <c r="C6" s="636"/>
      <c r="D6" s="677"/>
      <c r="E6" s="626" t="s">
        <v>713</v>
      </c>
      <c r="F6" s="680" t="s">
        <v>714</v>
      </c>
      <c r="G6" s="681"/>
      <c r="H6" s="681"/>
      <c r="I6" s="681"/>
      <c r="J6" s="682"/>
      <c r="K6" s="627" t="s">
        <v>715</v>
      </c>
      <c r="L6" s="626" t="s">
        <v>716</v>
      </c>
      <c r="M6" s="627" t="s">
        <v>717</v>
      </c>
      <c r="N6" s="626" t="s">
        <v>718</v>
      </c>
      <c r="O6" s="635" t="s">
        <v>7</v>
      </c>
      <c r="P6" s="636"/>
      <c r="Q6" s="677"/>
      <c r="R6" s="680" t="s">
        <v>719</v>
      </c>
      <c r="S6" s="681"/>
      <c r="T6" s="681"/>
      <c r="U6" s="681"/>
      <c r="V6" s="682"/>
      <c r="W6" s="635" t="s">
        <v>720</v>
      </c>
      <c r="X6" s="636"/>
      <c r="Y6" s="636"/>
      <c r="Z6" s="669"/>
      <c r="AA6" s="670"/>
      <c r="AB6" s="635" t="s">
        <v>721</v>
      </c>
      <c r="AC6" s="636"/>
      <c r="AD6" s="636"/>
      <c r="AE6" s="636"/>
      <c r="AF6" s="677"/>
      <c r="AG6" s="635" t="s">
        <v>722</v>
      </c>
      <c r="AH6" s="636"/>
      <c r="AI6" s="636"/>
      <c r="AJ6" s="636"/>
      <c r="AK6" s="677"/>
      <c r="AL6" s="635" t="s">
        <v>723</v>
      </c>
    </row>
    <row r="7" spans="1:38" s="365" customFormat="1" ht="25.5" customHeight="1">
      <c r="A7" s="625"/>
      <c r="B7" s="169"/>
      <c r="C7" s="626" t="s">
        <v>27</v>
      </c>
      <c r="D7" s="626" t="s">
        <v>28</v>
      </c>
      <c r="E7" s="685"/>
      <c r="F7" s="195"/>
      <c r="G7" s="626" t="s">
        <v>724</v>
      </c>
      <c r="H7" s="627" t="s">
        <v>725</v>
      </c>
      <c r="I7" s="627" t="s">
        <v>726</v>
      </c>
      <c r="J7" s="631" t="s">
        <v>752</v>
      </c>
      <c r="K7" s="679"/>
      <c r="L7" s="685"/>
      <c r="M7" s="679"/>
      <c r="N7" s="685"/>
      <c r="O7" s="169"/>
      <c r="P7" s="626" t="s">
        <v>27</v>
      </c>
      <c r="Q7" s="626" t="s">
        <v>28</v>
      </c>
      <c r="R7" s="635" t="s">
        <v>727</v>
      </c>
      <c r="S7" s="636"/>
      <c r="T7" s="677"/>
      <c r="U7" s="627" t="s">
        <v>728</v>
      </c>
      <c r="V7" s="677" t="s">
        <v>751</v>
      </c>
      <c r="W7" s="635" t="s">
        <v>727</v>
      </c>
      <c r="X7" s="669"/>
      <c r="Y7" s="670"/>
      <c r="Z7" s="627" t="s">
        <v>728</v>
      </c>
      <c r="AA7" s="677" t="s">
        <v>729</v>
      </c>
      <c r="AB7" s="635" t="s">
        <v>23</v>
      </c>
      <c r="AC7" s="636"/>
      <c r="AD7" s="677"/>
      <c r="AE7" s="636" t="s">
        <v>730</v>
      </c>
      <c r="AF7" s="626" t="s">
        <v>731</v>
      </c>
      <c r="AG7" s="635" t="s">
        <v>732</v>
      </c>
      <c r="AH7" s="636"/>
      <c r="AI7" s="677"/>
      <c r="AJ7" s="626" t="s">
        <v>733</v>
      </c>
      <c r="AK7" s="677" t="s">
        <v>734</v>
      </c>
      <c r="AL7" s="684"/>
    </row>
    <row r="8" spans="1:38" s="365" customFormat="1" ht="25.5" customHeight="1">
      <c r="A8" s="625"/>
      <c r="B8" s="366"/>
      <c r="C8" s="663"/>
      <c r="D8" s="663"/>
      <c r="E8" s="686"/>
      <c r="F8" s="367"/>
      <c r="G8" s="663"/>
      <c r="H8" s="655"/>
      <c r="I8" s="655"/>
      <c r="J8" s="639"/>
      <c r="K8" s="655"/>
      <c r="L8" s="663"/>
      <c r="M8" s="655"/>
      <c r="N8" s="663"/>
      <c r="O8" s="366"/>
      <c r="P8" s="663"/>
      <c r="Q8" s="663"/>
      <c r="R8" s="167"/>
      <c r="S8" s="25" t="s">
        <v>27</v>
      </c>
      <c r="T8" s="25" t="s">
        <v>28</v>
      </c>
      <c r="U8" s="655"/>
      <c r="V8" s="656"/>
      <c r="W8" s="60"/>
      <c r="X8" s="60" t="s">
        <v>27</v>
      </c>
      <c r="Y8" s="60" t="s">
        <v>28</v>
      </c>
      <c r="Z8" s="655"/>
      <c r="AA8" s="656"/>
      <c r="AB8" s="60"/>
      <c r="AC8" s="25" t="s">
        <v>27</v>
      </c>
      <c r="AD8" s="25" t="s">
        <v>28</v>
      </c>
      <c r="AE8" s="678"/>
      <c r="AF8" s="663"/>
      <c r="AG8" s="60"/>
      <c r="AH8" s="25" t="s">
        <v>27</v>
      </c>
      <c r="AI8" s="25" t="s">
        <v>28</v>
      </c>
      <c r="AJ8" s="663"/>
      <c r="AK8" s="656"/>
      <c r="AL8" s="654"/>
    </row>
    <row r="9" spans="1:38" s="365" customFormat="1" ht="25.5" customHeight="1">
      <c r="A9" s="110" t="s">
        <v>364</v>
      </c>
      <c r="B9" s="40">
        <v>201</v>
      </c>
      <c r="C9" s="42"/>
      <c r="D9" s="42"/>
      <c r="E9" s="40">
        <v>159</v>
      </c>
      <c r="F9" s="42"/>
      <c r="G9" s="40">
        <v>22</v>
      </c>
      <c r="H9" s="40">
        <v>0</v>
      </c>
      <c r="I9" s="40">
        <v>4</v>
      </c>
      <c r="J9" s="42"/>
      <c r="K9" s="42"/>
      <c r="L9" s="40">
        <v>10</v>
      </c>
      <c r="M9" s="40">
        <v>0</v>
      </c>
      <c r="N9" s="96">
        <v>6</v>
      </c>
      <c r="O9" s="42">
        <v>1007</v>
      </c>
      <c r="P9" s="42"/>
      <c r="Q9" s="42"/>
      <c r="R9" s="40">
        <v>241</v>
      </c>
      <c r="S9" s="42"/>
      <c r="T9" s="42"/>
      <c r="U9" s="40">
        <v>241</v>
      </c>
      <c r="V9" s="135">
        <v>0</v>
      </c>
      <c r="W9" s="40">
        <v>766</v>
      </c>
      <c r="X9" s="42"/>
      <c r="Y9" s="42"/>
      <c r="Z9" s="40">
        <v>766</v>
      </c>
      <c r="AA9" s="96">
        <v>0</v>
      </c>
      <c r="AB9" s="40">
        <v>20948</v>
      </c>
      <c r="AC9" s="42"/>
      <c r="AD9" s="42"/>
      <c r="AE9" s="40">
        <v>20257</v>
      </c>
      <c r="AF9" s="96">
        <v>691</v>
      </c>
      <c r="AG9" s="40">
        <v>35</v>
      </c>
      <c r="AH9" s="42"/>
      <c r="AI9" s="42"/>
      <c r="AJ9" s="40">
        <v>20</v>
      </c>
      <c r="AK9" s="40">
        <v>15</v>
      </c>
      <c r="AL9" s="40">
        <v>25</v>
      </c>
    </row>
    <row r="10" spans="1:38" s="365" customFormat="1" ht="25.5" customHeight="1">
      <c r="A10" s="110" t="s">
        <v>388</v>
      </c>
      <c r="B10" s="40">
        <v>231</v>
      </c>
      <c r="C10" s="42"/>
      <c r="D10" s="42"/>
      <c r="E10" s="40">
        <v>194</v>
      </c>
      <c r="F10" s="42"/>
      <c r="G10" s="40">
        <v>24</v>
      </c>
      <c r="H10" s="40">
        <v>1</v>
      </c>
      <c r="I10" s="40">
        <v>5</v>
      </c>
      <c r="J10" s="42"/>
      <c r="K10" s="42"/>
      <c r="L10" s="40">
        <v>0</v>
      </c>
      <c r="M10" s="40">
        <v>0</v>
      </c>
      <c r="N10" s="96">
        <v>7</v>
      </c>
      <c r="O10" s="42">
        <v>982</v>
      </c>
      <c r="P10" s="42"/>
      <c r="Q10" s="42"/>
      <c r="R10" s="40">
        <v>357</v>
      </c>
      <c r="S10" s="42"/>
      <c r="T10" s="42"/>
      <c r="U10" s="40">
        <v>357</v>
      </c>
      <c r="V10" s="73">
        <v>0</v>
      </c>
      <c r="W10" s="40">
        <v>625</v>
      </c>
      <c r="X10" s="42"/>
      <c r="Y10" s="42"/>
      <c r="Z10" s="40">
        <v>625</v>
      </c>
      <c r="AA10" s="96">
        <v>0</v>
      </c>
      <c r="AB10" s="40">
        <v>23084</v>
      </c>
      <c r="AC10" s="42"/>
      <c r="AD10" s="42"/>
      <c r="AE10" s="40">
        <v>22214</v>
      </c>
      <c r="AF10" s="96">
        <v>870</v>
      </c>
      <c r="AG10" s="40">
        <v>19</v>
      </c>
      <c r="AH10" s="42"/>
      <c r="AI10" s="42"/>
      <c r="AJ10" s="40">
        <v>6</v>
      </c>
      <c r="AK10" s="40">
        <v>13</v>
      </c>
      <c r="AL10" s="40">
        <v>27</v>
      </c>
    </row>
    <row r="11" spans="1:38" s="365" customFormat="1" ht="25.5" customHeight="1">
      <c r="A11" s="110" t="s">
        <v>410</v>
      </c>
      <c r="B11" s="40">
        <v>153</v>
      </c>
      <c r="C11" s="42"/>
      <c r="D11" s="42"/>
      <c r="E11" s="40">
        <v>111</v>
      </c>
      <c r="F11" s="42"/>
      <c r="G11" s="40">
        <v>30</v>
      </c>
      <c r="H11" s="40">
        <v>0</v>
      </c>
      <c r="I11" s="40">
        <v>12</v>
      </c>
      <c r="J11" s="42"/>
      <c r="K11" s="42"/>
      <c r="L11" s="40">
        <v>0</v>
      </c>
      <c r="M11" s="40">
        <v>0</v>
      </c>
      <c r="N11" s="96">
        <v>0</v>
      </c>
      <c r="O11" s="42">
        <v>903</v>
      </c>
      <c r="P11" s="42"/>
      <c r="Q11" s="42"/>
      <c r="R11" s="40">
        <v>220</v>
      </c>
      <c r="S11" s="42"/>
      <c r="T11" s="42"/>
      <c r="U11" s="40">
        <v>220</v>
      </c>
      <c r="V11" s="73">
        <v>0</v>
      </c>
      <c r="W11" s="40">
        <v>683</v>
      </c>
      <c r="X11" s="42"/>
      <c r="Y11" s="42"/>
      <c r="Z11" s="40">
        <v>683</v>
      </c>
      <c r="AA11" s="96">
        <v>0</v>
      </c>
      <c r="AB11" s="40">
        <v>23040</v>
      </c>
      <c r="AC11" s="42"/>
      <c r="AD11" s="42"/>
      <c r="AE11" s="40">
        <v>22235</v>
      </c>
      <c r="AF11" s="96">
        <v>805</v>
      </c>
      <c r="AG11" s="40">
        <v>15</v>
      </c>
      <c r="AH11" s="42"/>
      <c r="AI11" s="42"/>
      <c r="AJ11" s="40">
        <v>6</v>
      </c>
      <c r="AK11" s="40">
        <v>9</v>
      </c>
      <c r="AL11" s="40">
        <v>11</v>
      </c>
    </row>
    <row r="12" spans="1:38" s="365" customFormat="1" ht="25.5" customHeight="1">
      <c r="A12" s="67" t="s">
        <v>594</v>
      </c>
      <c r="B12" s="40">
        <v>150</v>
      </c>
      <c r="C12" s="42"/>
      <c r="D12" s="42"/>
      <c r="E12" s="40">
        <v>117</v>
      </c>
      <c r="F12" s="40"/>
      <c r="G12" s="40">
        <v>21</v>
      </c>
      <c r="H12" s="40">
        <v>0</v>
      </c>
      <c r="I12" s="40">
        <v>3</v>
      </c>
      <c r="J12" s="40"/>
      <c r="K12" s="40"/>
      <c r="L12" s="40">
        <v>0</v>
      </c>
      <c r="M12" s="40">
        <v>0</v>
      </c>
      <c r="N12" s="96">
        <v>9</v>
      </c>
      <c r="O12" s="42">
        <v>802</v>
      </c>
      <c r="P12" s="42"/>
      <c r="Q12" s="42"/>
      <c r="R12" s="309">
        <v>330</v>
      </c>
      <c r="S12" s="42"/>
      <c r="T12" s="42"/>
      <c r="U12" s="309">
        <v>330</v>
      </c>
      <c r="V12" s="96">
        <v>0</v>
      </c>
      <c r="W12" s="40">
        <v>472</v>
      </c>
      <c r="X12" s="42"/>
      <c r="Y12" s="42"/>
      <c r="Z12" s="40">
        <v>472</v>
      </c>
      <c r="AA12" s="96">
        <v>0</v>
      </c>
      <c r="AB12" s="70">
        <v>25415</v>
      </c>
      <c r="AC12" s="42"/>
      <c r="AD12" s="42"/>
      <c r="AE12" s="40">
        <v>24445</v>
      </c>
      <c r="AF12" s="96">
        <v>970</v>
      </c>
      <c r="AG12" s="40">
        <v>11</v>
      </c>
      <c r="AH12" s="42"/>
      <c r="AI12" s="42"/>
      <c r="AJ12" s="40">
        <v>9</v>
      </c>
      <c r="AK12" s="40">
        <v>2</v>
      </c>
      <c r="AL12" s="40">
        <v>13</v>
      </c>
    </row>
    <row r="13" spans="1:38" s="365" customFormat="1" ht="25.5" customHeight="1">
      <c r="A13" s="67" t="s">
        <v>595</v>
      </c>
      <c r="B13" s="40">
        <v>135</v>
      </c>
      <c r="C13" s="42"/>
      <c r="D13" s="42"/>
      <c r="E13" s="40">
        <v>102</v>
      </c>
      <c r="F13" s="40"/>
      <c r="G13" s="40">
        <v>18</v>
      </c>
      <c r="H13" s="40">
        <v>0</v>
      </c>
      <c r="I13" s="40">
        <v>5</v>
      </c>
      <c r="J13" s="40"/>
      <c r="K13" s="40"/>
      <c r="L13" s="40">
        <v>0</v>
      </c>
      <c r="M13" s="40">
        <v>0</v>
      </c>
      <c r="N13" s="96">
        <v>10</v>
      </c>
      <c r="O13" s="42">
        <v>653</v>
      </c>
      <c r="P13" s="42"/>
      <c r="Q13" s="42"/>
      <c r="R13" s="40">
        <v>264</v>
      </c>
      <c r="S13" s="42"/>
      <c r="T13" s="42"/>
      <c r="U13" s="40">
        <v>264</v>
      </c>
      <c r="V13" s="96">
        <v>0</v>
      </c>
      <c r="W13" s="40">
        <v>389</v>
      </c>
      <c r="X13" s="42"/>
      <c r="Y13" s="42"/>
      <c r="Z13" s="40">
        <v>389</v>
      </c>
      <c r="AA13" s="96">
        <v>0</v>
      </c>
      <c r="AB13" s="70">
        <v>26365</v>
      </c>
      <c r="AC13" s="42"/>
      <c r="AD13" s="42"/>
      <c r="AE13" s="40">
        <v>25560</v>
      </c>
      <c r="AF13" s="96">
        <v>805</v>
      </c>
      <c r="AG13" s="40">
        <v>7</v>
      </c>
      <c r="AH13" s="42"/>
      <c r="AI13" s="42"/>
      <c r="AJ13" s="40">
        <v>7</v>
      </c>
      <c r="AK13" s="40">
        <v>0</v>
      </c>
      <c r="AL13" s="40">
        <v>43</v>
      </c>
    </row>
    <row r="14" spans="1:38" s="241" customFormat="1" ht="25.5" customHeight="1">
      <c r="A14" s="67" t="s">
        <v>749</v>
      </c>
      <c r="B14" s="40">
        <v>127</v>
      </c>
      <c r="C14" s="40">
        <v>87</v>
      </c>
      <c r="D14" s="40">
        <v>40</v>
      </c>
      <c r="E14" s="40">
        <v>93</v>
      </c>
      <c r="F14" s="40">
        <v>30</v>
      </c>
      <c r="G14" s="40">
        <v>27</v>
      </c>
      <c r="H14" s="41">
        <v>0</v>
      </c>
      <c r="I14" s="40">
        <v>1</v>
      </c>
      <c r="J14" s="40">
        <v>2</v>
      </c>
      <c r="K14" s="40">
        <v>0</v>
      </c>
      <c r="L14" s="40">
        <v>0</v>
      </c>
      <c r="M14" s="40">
        <v>0</v>
      </c>
      <c r="N14" s="96">
        <v>4</v>
      </c>
      <c r="O14" s="40">
        <v>570</v>
      </c>
      <c r="P14" s="40">
        <v>295</v>
      </c>
      <c r="Q14" s="40">
        <v>275</v>
      </c>
      <c r="R14" s="40">
        <v>114</v>
      </c>
      <c r="S14" s="40">
        <v>66</v>
      </c>
      <c r="T14" s="40">
        <v>48</v>
      </c>
      <c r="U14" s="40">
        <v>114</v>
      </c>
      <c r="V14" s="40">
        <v>0</v>
      </c>
      <c r="W14" s="70">
        <v>456</v>
      </c>
      <c r="X14" s="40">
        <v>229</v>
      </c>
      <c r="Y14" s="40">
        <v>227</v>
      </c>
      <c r="Z14" s="40">
        <v>456</v>
      </c>
      <c r="AA14" s="96">
        <v>0</v>
      </c>
      <c r="AB14" s="70">
        <v>27339</v>
      </c>
      <c r="AC14" s="40">
        <v>8795</v>
      </c>
      <c r="AD14" s="40">
        <v>18544</v>
      </c>
      <c r="AE14" s="40">
        <v>25653</v>
      </c>
      <c r="AF14" s="96">
        <v>1686</v>
      </c>
      <c r="AG14" s="40">
        <v>20</v>
      </c>
      <c r="AH14" s="40">
        <v>13</v>
      </c>
      <c r="AI14" s="40">
        <v>7</v>
      </c>
      <c r="AJ14" s="40">
        <v>11</v>
      </c>
      <c r="AK14" s="40">
        <v>9</v>
      </c>
      <c r="AL14" s="40">
        <v>12</v>
      </c>
    </row>
    <row r="15" spans="1:38" s="438" customFormat="1" ht="25.5" customHeight="1">
      <c r="A15" s="487" t="s">
        <v>820</v>
      </c>
      <c r="B15" s="488">
        <v>91</v>
      </c>
      <c r="C15" s="488">
        <v>58</v>
      </c>
      <c r="D15" s="488">
        <v>33</v>
      </c>
      <c r="E15" s="488">
        <v>61</v>
      </c>
      <c r="F15" s="488">
        <v>25</v>
      </c>
      <c r="G15" s="488">
        <v>19</v>
      </c>
      <c r="H15" s="486">
        <v>0</v>
      </c>
      <c r="I15" s="488">
        <v>2</v>
      </c>
      <c r="J15" s="488">
        <v>4</v>
      </c>
      <c r="K15" s="488">
        <v>2</v>
      </c>
      <c r="L15" s="488">
        <v>0</v>
      </c>
      <c r="M15" s="488">
        <v>0</v>
      </c>
      <c r="N15" s="490">
        <v>3</v>
      </c>
      <c r="O15" s="508">
        <v>549</v>
      </c>
      <c r="P15" s="508">
        <f>SUM(S15,X15)</f>
        <v>306</v>
      </c>
      <c r="Q15" s="508">
        <f>SUM(T15,Y15)</f>
        <v>243</v>
      </c>
      <c r="R15" s="508">
        <v>264</v>
      </c>
      <c r="S15" s="508">
        <v>150</v>
      </c>
      <c r="T15" s="508">
        <v>114</v>
      </c>
      <c r="U15" s="508">
        <v>264</v>
      </c>
      <c r="V15" s="508">
        <v>0</v>
      </c>
      <c r="W15" s="594">
        <v>285</v>
      </c>
      <c r="X15" s="508">
        <v>156</v>
      </c>
      <c r="Y15" s="508">
        <v>129</v>
      </c>
      <c r="Z15" s="508">
        <v>285</v>
      </c>
      <c r="AA15" s="490">
        <v>0</v>
      </c>
      <c r="AB15" s="489">
        <v>25188</v>
      </c>
      <c r="AC15" s="488">
        <v>8280</v>
      </c>
      <c r="AD15" s="488">
        <v>16908</v>
      </c>
      <c r="AE15" s="488">
        <v>24536</v>
      </c>
      <c r="AF15" s="490">
        <v>652</v>
      </c>
      <c r="AG15" s="488">
        <v>5</v>
      </c>
      <c r="AH15" s="488">
        <v>2</v>
      </c>
      <c r="AI15" s="488">
        <v>3</v>
      </c>
      <c r="AJ15" s="488">
        <v>0</v>
      </c>
      <c r="AK15" s="488">
        <v>5</v>
      </c>
      <c r="AL15" s="488">
        <v>23</v>
      </c>
    </row>
    <row r="16" spans="1:38" s="365" customFormat="1" ht="25.5" customHeight="1">
      <c r="A16" s="23" t="s">
        <v>735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365" customFormat="1" ht="20.25" customHeight="1">
      <c r="A17" s="683" t="s">
        <v>736</v>
      </c>
      <c r="B17" s="683"/>
      <c r="C17" s="683"/>
      <c r="D17" s="683"/>
      <c r="E17" s="683"/>
      <c r="F17" s="29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</sheetData>
  <sheetProtection/>
  <mergeCells count="38">
    <mergeCell ref="AK7:AK8"/>
    <mergeCell ref="AJ7:AJ8"/>
    <mergeCell ref="AG7:AI7"/>
    <mergeCell ref="U7:U8"/>
    <mergeCell ref="V7:V8"/>
    <mergeCell ref="D7:D8"/>
    <mergeCell ref="G7:G8"/>
    <mergeCell ref="N6:N8"/>
    <mergeCell ref="B6:D6"/>
    <mergeCell ref="E6:E8"/>
    <mergeCell ref="AB5:AL5"/>
    <mergeCell ref="W6:AA6"/>
    <mergeCell ref="AB6:AF6"/>
    <mergeCell ref="AG6:AK6"/>
    <mergeCell ref="AL6:AL8"/>
    <mergeCell ref="L6:L8"/>
    <mergeCell ref="M6:M8"/>
    <mergeCell ref="B5:N5"/>
    <mergeCell ref="O5:AA5"/>
    <mergeCell ref="R7:T7"/>
    <mergeCell ref="A17:E17"/>
    <mergeCell ref="AA7:AA8"/>
    <mergeCell ref="AB7:AD7"/>
    <mergeCell ref="AE7:AE8"/>
    <mergeCell ref="AF7:AF8"/>
    <mergeCell ref="O6:Q6"/>
    <mergeCell ref="H7:H8"/>
    <mergeCell ref="W7:Y7"/>
    <mergeCell ref="Z7:Z8"/>
    <mergeCell ref="A5:A8"/>
    <mergeCell ref="F6:J6"/>
    <mergeCell ref="K6:K8"/>
    <mergeCell ref="R6:V6"/>
    <mergeCell ref="C7:C8"/>
    <mergeCell ref="I7:I8"/>
    <mergeCell ref="J7:J8"/>
    <mergeCell ref="P7:P8"/>
    <mergeCell ref="Q7:Q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C122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1" width="10.77734375" style="12" customWidth="1"/>
    <col min="2" max="2" width="13.3359375" style="12" customWidth="1"/>
    <col min="3" max="3" width="10.6640625" style="12" customWidth="1"/>
    <col min="4" max="4" width="16.3359375" style="12" customWidth="1"/>
    <col min="5" max="5" width="12.6640625" style="12" customWidth="1"/>
    <col min="6" max="16384" width="8.88671875" style="12" customWidth="1"/>
  </cols>
  <sheetData>
    <row r="2" spans="1:3" ht="28.5" customHeight="1">
      <c r="A2" s="254" t="s">
        <v>682</v>
      </c>
      <c r="B2" s="254"/>
      <c r="C2" s="255"/>
    </row>
    <row r="3" ht="15.75" customHeight="1"/>
    <row r="4" ht="21.75" customHeight="1">
      <c r="A4" s="12" t="s">
        <v>416</v>
      </c>
    </row>
    <row r="5" spans="1:5" ht="27.75" customHeight="1">
      <c r="A5" s="625" t="s">
        <v>745</v>
      </c>
      <c r="B5" s="25" t="s">
        <v>53</v>
      </c>
      <c r="C5" s="166" t="s">
        <v>608</v>
      </c>
      <c r="D5" s="25" t="s">
        <v>607</v>
      </c>
      <c r="E5" s="26" t="s">
        <v>384</v>
      </c>
    </row>
    <row r="6" spans="1:5" ht="27.75" customHeight="1">
      <c r="A6" s="670"/>
      <c r="B6" s="25" t="s">
        <v>49</v>
      </c>
      <c r="C6" s="166" t="s">
        <v>49</v>
      </c>
      <c r="D6" s="25" t="s">
        <v>49</v>
      </c>
      <c r="E6" s="26" t="s">
        <v>49</v>
      </c>
    </row>
    <row r="7" spans="1:53" s="11" customFormat="1" ht="27" customHeight="1">
      <c r="A7" s="29" t="s">
        <v>229</v>
      </c>
      <c r="B7" s="104">
        <v>7708</v>
      </c>
      <c r="C7" s="96">
        <v>2264</v>
      </c>
      <c r="D7" s="104">
        <v>3474</v>
      </c>
      <c r="E7" s="70">
        <v>4358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11" customFormat="1" ht="27" customHeight="1">
      <c r="A8" s="29" t="s">
        <v>319</v>
      </c>
      <c r="B8" s="104">
        <v>7603</v>
      </c>
      <c r="C8" s="96">
        <v>2578</v>
      </c>
      <c r="D8" s="104">
        <v>7247</v>
      </c>
      <c r="E8" s="70">
        <v>3184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s="11" customFormat="1" ht="27" customHeight="1">
      <c r="A9" s="29" t="s">
        <v>364</v>
      </c>
      <c r="B9" s="104">
        <v>7128</v>
      </c>
      <c r="C9" s="96">
        <v>806</v>
      </c>
      <c r="D9" s="104">
        <v>5016</v>
      </c>
      <c r="E9" s="224">
        <v>4203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11" customFormat="1" ht="27" customHeight="1">
      <c r="A10" s="29" t="s">
        <v>388</v>
      </c>
      <c r="B10" s="104">
        <v>13022</v>
      </c>
      <c r="C10" s="96">
        <v>1478</v>
      </c>
      <c r="D10" s="104">
        <v>4994</v>
      </c>
      <c r="E10" s="70">
        <v>2652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5" ht="26.25" customHeight="1">
      <c r="A11" s="29" t="s">
        <v>410</v>
      </c>
      <c r="B11" s="104">
        <v>39913</v>
      </c>
      <c r="C11" s="96">
        <v>5200</v>
      </c>
      <c r="D11" s="104">
        <v>32943</v>
      </c>
      <c r="E11" s="70">
        <v>4676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</row>
    <row r="12" spans="1:53" s="11" customFormat="1" ht="24" customHeight="1">
      <c r="A12" s="29" t="s">
        <v>417</v>
      </c>
      <c r="B12" s="104">
        <v>8034</v>
      </c>
      <c r="C12" s="96">
        <v>2357</v>
      </c>
      <c r="D12" s="104">
        <v>15256</v>
      </c>
      <c r="E12" s="70">
        <v>4789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11" customFormat="1" ht="24" customHeight="1">
      <c r="A13" s="29" t="s">
        <v>448</v>
      </c>
      <c r="B13" s="331">
        <v>18047</v>
      </c>
      <c r="C13" s="313">
        <v>2237</v>
      </c>
      <c r="D13" s="331">
        <v>5775</v>
      </c>
      <c r="E13" s="312">
        <v>9018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" s="441" customFormat="1" ht="24" customHeight="1">
      <c r="A14" s="440" t="s">
        <v>584</v>
      </c>
      <c r="B14" s="331">
        <v>7847</v>
      </c>
      <c r="C14" s="313">
        <v>2332</v>
      </c>
      <c r="D14" s="331">
        <v>4099</v>
      </c>
      <c r="E14" s="312">
        <v>6484</v>
      </c>
    </row>
    <row r="15" spans="1:5" s="439" customFormat="1" ht="24" customHeight="1">
      <c r="A15" s="328" t="s">
        <v>814</v>
      </c>
      <c r="B15" s="497">
        <v>8324</v>
      </c>
      <c r="C15" s="496">
        <v>2176</v>
      </c>
      <c r="D15" s="497">
        <v>3063</v>
      </c>
      <c r="E15" s="495">
        <v>5257</v>
      </c>
    </row>
    <row r="16" spans="1:53" ht="27" customHeight="1">
      <c r="A16" s="330" t="s">
        <v>505</v>
      </c>
      <c r="B16" s="15"/>
      <c r="C16" s="15"/>
      <c r="D16" s="1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</row>
    <row r="17" spans="2:53" ht="13.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</row>
    <row r="18" spans="2:53" ht="13.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</row>
    <row r="19" spans="2:53" ht="13.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</row>
    <row r="20" spans="2:53" ht="13.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</row>
    <row r="21" spans="2:53" ht="13.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2:53" ht="13.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</row>
    <row r="23" spans="2:53" ht="13.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</row>
    <row r="24" spans="2:53" ht="13.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</row>
    <row r="25" spans="2:53" ht="13.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2:53" ht="13.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2:53" ht="13.5"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2:53" ht="13.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</row>
    <row r="29" spans="2:53" ht="13.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pans="2:53" ht="13.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</row>
    <row r="31" spans="2:53" ht="13.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</row>
    <row r="32" spans="2:53" ht="13.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</row>
    <row r="33" spans="2:53" ht="13.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</row>
    <row r="34" spans="2:53" ht="13.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</row>
    <row r="35" spans="2:53" ht="13.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  <row r="36" spans="2:53" ht="13.5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</row>
    <row r="37" spans="2:53" ht="13.5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</row>
    <row r="38" spans="2:53" ht="13.5"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</row>
    <row r="39" spans="2:53" ht="13.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</row>
    <row r="40" spans="2:53" ht="13.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</row>
    <row r="41" spans="2:53" ht="13.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</row>
    <row r="42" spans="2:53" ht="13.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</row>
    <row r="43" spans="2:53" ht="13.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</row>
    <row r="44" spans="2:53" ht="13.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</row>
    <row r="45" spans="2:53" ht="13.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</row>
    <row r="46" spans="2:53" ht="13.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</row>
    <row r="47" spans="2:53" ht="13.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</row>
    <row r="48" spans="2:53" ht="13.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</row>
    <row r="49" spans="2:53" ht="13.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</row>
    <row r="50" spans="2:53" ht="13.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</row>
    <row r="51" spans="2:53" ht="13.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</row>
    <row r="52" spans="2:53" ht="13.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</row>
    <row r="53" spans="2:53" ht="13.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</row>
    <row r="54" spans="2:53" ht="13.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</row>
    <row r="55" spans="2:53" ht="13.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</row>
    <row r="56" spans="2:53" ht="13.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</row>
    <row r="57" spans="2:53" ht="13.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</row>
    <row r="58" spans="2:53" ht="13.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</row>
    <row r="59" spans="2:53" ht="13.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</row>
    <row r="60" spans="2:53" ht="13.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</row>
    <row r="61" spans="2:53" ht="13.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</row>
    <row r="62" spans="2:53" ht="13.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</row>
    <row r="63" spans="2:53" ht="13.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</row>
    <row r="64" spans="2:53" ht="13.5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</row>
    <row r="65" spans="2:53" ht="13.5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</row>
    <row r="66" spans="2:53" ht="13.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</row>
    <row r="67" spans="2:53" ht="13.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</row>
    <row r="68" spans="2:53" ht="13.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</row>
    <row r="69" spans="2:53" ht="13.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</row>
    <row r="70" spans="2:53" ht="13.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</row>
    <row r="71" spans="2:53" ht="13.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</row>
    <row r="72" spans="2:53" ht="13.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</row>
    <row r="73" spans="2:53" ht="13.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</row>
    <row r="74" spans="2:53" ht="13.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</row>
    <row r="75" spans="2:53" ht="13.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</row>
    <row r="76" spans="2:53" ht="13.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</row>
    <row r="77" spans="2:53" ht="13.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</row>
    <row r="78" spans="2:53" ht="13.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</row>
    <row r="79" spans="2:53" ht="13.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</row>
    <row r="80" spans="2:53" ht="13.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</row>
    <row r="81" spans="2:53" ht="13.5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</row>
    <row r="82" spans="2:53" ht="13.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</row>
    <row r="83" spans="2:53" ht="13.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</row>
    <row r="84" spans="2:53" ht="13.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</row>
    <row r="85" spans="2:53" ht="13.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</row>
    <row r="86" spans="2:53" ht="13.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</row>
    <row r="87" spans="2:53" ht="13.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</row>
    <row r="88" spans="2:53" ht="13.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</row>
    <row r="89" spans="2:53" ht="13.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</row>
    <row r="90" spans="2:53" ht="13.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</row>
    <row r="91" spans="2:53" ht="13.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</row>
    <row r="92" spans="2:53" ht="13.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</row>
    <row r="93" spans="2:53" ht="13.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</row>
    <row r="94" spans="2:53" ht="13.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</row>
    <row r="95" spans="2:53" ht="13.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</row>
    <row r="96" spans="2:53" ht="13.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</row>
    <row r="97" spans="2:53" ht="13.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</row>
    <row r="98" spans="2:53" ht="13.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</row>
    <row r="99" spans="2:53" ht="13.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</row>
    <row r="100" spans="2:53" ht="13.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</row>
    <row r="101" spans="2:53" ht="13.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</row>
    <row r="102" spans="2:53" ht="13.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</row>
    <row r="103" spans="2:53" ht="13.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</row>
    <row r="104" spans="2:53" ht="13.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</row>
    <row r="105" spans="2:53" ht="13.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</row>
    <row r="106" spans="2:53" ht="13.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</row>
    <row r="107" spans="2:53" ht="13.5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</row>
    <row r="108" spans="2:53" ht="13.5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</row>
    <row r="109" spans="2:53" ht="13.5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</row>
    <row r="110" spans="2:53" ht="13.5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</row>
    <row r="111" spans="2:53" ht="13.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</row>
    <row r="112" spans="2:53" ht="13.5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</row>
    <row r="113" spans="2:53" ht="13.5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</row>
    <row r="114" spans="2:53" ht="13.5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</row>
    <row r="115" spans="2:53" ht="13.5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</row>
    <row r="116" spans="2:53" ht="13.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</row>
    <row r="117" spans="2:53" ht="13.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</row>
    <row r="118" spans="2:53" ht="13.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</row>
    <row r="119" spans="2:53" ht="13.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</row>
    <row r="120" spans="2:53" ht="13.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</row>
    <row r="121" spans="2:53" ht="13.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</row>
    <row r="122" spans="2:5" ht="13.5">
      <c r="B122" s="126"/>
      <c r="C122" s="126"/>
      <c r="D122" s="126"/>
      <c r="E122" s="126"/>
    </row>
  </sheetData>
  <sheetProtection/>
  <mergeCells count="1">
    <mergeCell ref="A5:A6"/>
  </mergeCells>
  <printOptions/>
  <pageMargins left="0.7480314960629921" right="0.31496062992125984" top="0.7480314960629921" bottom="0.5118110236220472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15.5546875" style="237" customWidth="1"/>
    <col min="2" max="2" width="18.3359375" style="237" customWidth="1"/>
    <col min="3" max="3" width="19.21484375" style="237" customWidth="1"/>
    <col min="4" max="5" width="10.77734375" style="237" customWidth="1"/>
    <col min="6" max="16384" width="8.88671875" style="237" customWidth="1"/>
  </cols>
  <sheetData>
    <row r="1" ht="15.75" customHeight="1"/>
    <row r="2" spans="1:3" ht="22.5" customHeight="1">
      <c r="A2" s="620" t="s">
        <v>683</v>
      </c>
      <c r="B2" s="620"/>
      <c r="C2" s="620"/>
    </row>
    <row r="3" spans="1:3" ht="16.5" customHeight="1">
      <c r="A3" s="31"/>
      <c r="B3" s="31"/>
      <c r="C3" s="31"/>
    </row>
    <row r="4" spans="1:3" s="240" customFormat="1" ht="22.5" customHeight="1">
      <c r="A4" s="85" t="s">
        <v>529</v>
      </c>
      <c r="B4" s="86"/>
      <c r="C4" s="86"/>
    </row>
    <row r="5" spans="1:5" s="240" customFormat="1" ht="22.5" customHeight="1">
      <c r="A5" s="633" t="s">
        <v>745</v>
      </c>
      <c r="B5" s="622" t="s">
        <v>171</v>
      </c>
      <c r="C5" s="622"/>
      <c r="D5" s="622"/>
      <c r="E5" s="624"/>
    </row>
    <row r="6" spans="1:5" s="240" customFormat="1" ht="24" customHeight="1">
      <c r="A6" s="637"/>
      <c r="B6" s="685" t="s">
        <v>74</v>
      </c>
      <c r="C6" s="635" t="s">
        <v>75</v>
      </c>
      <c r="D6" s="636"/>
      <c r="E6" s="636"/>
    </row>
    <row r="7" spans="1:5" s="240" customFormat="1" ht="24" customHeight="1">
      <c r="A7" s="638"/>
      <c r="B7" s="663"/>
      <c r="C7" s="169" t="s">
        <v>40</v>
      </c>
      <c r="D7" s="25" t="s">
        <v>285</v>
      </c>
      <c r="E7" s="26" t="s">
        <v>286</v>
      </c>
    </row>
    <row r="8" spans="1:5" ht="27" customHeight="1">
      <c r="A8" s="29" t="s">
        <v>229</v>
      </c>
      <c r="B8" s="104">
        <v>946</v>
      </c>
      <c r="C8" s="117">
        <v>1539</v>
      </c>
      <c r="D8" s="256"/>
      <c r="E8" s="241"/>
    </row>
    <row r="9" spans="1:5" ht="27" customHeight="1">
      <c r="A9" s="29" t="s">
        <v>319</v>
      </c>
      <c r="B9" s="104">
        <v>924</v>
      </c>
      <c r="C9" s="70">
        <v>1386</v>
      </c>
      <c r="D9" s="256"/>
      <c r="E9" s="241"/>
    </row>
    <row r="10" spans="1:5" ht="27" customHeight="1">
      <c r="A10" s="29" t="s">
        <v>364</v>
      </c>
      <c r="B10" s="104">
        <v>1092</v>
      </c>
      <c r="C10" s="70">
        <v>707</v>
      </c>
      <c r="D10" s="256"/>
      <c r="E10" s="241"/>
    </row>
    <row r="11" spans="1:5" ht="27" customHeight="1">
      <c r="A11" s="29" t="s">
        <v>388</v>
      </c>
      <c r="B11" s="70">
        <v>1009</v>
      </c>
      <c r="C11" s="70">
        <v>885</v>
      </c>
      <c r="D11" s="70">
        <v>490</v>
      </c>
      <c r="E11" s="40">
        <v>395</v>
      </c>
    </row>
    <row r="12" spans="1:5" ht="27" customHeight="1">
      <c r="A12" s="29" t="s">
        <v>410</v>
      </c>
      <c r="B12" s="70">
        <v>906</v>
      </c>
      <c r="C12" s="70">
        <v>379</v>
      </c>
      <c r="D12" s="153">
        <v>206</v>
      </c>
      <c r="E12" s="32">
        <v>173</v>
      </c>
    </row>
    <row r="13" spans="1:5" s="241" customFormat="1" ht="27" customHeight="1">
      <c r="A13" s="29" t="s">
        <v>417</v>
      </c>
      <c r="B13" s="70">
        <v>823</v>
      </c>
      <c r="C13" s="70">
        <v>642</v>
      </c>
      <c r="D13" s="153">
        <v>318</v>
      </c>
      <c r="E13" s="32">
        <v>324</v>
      </c>
    </row>
    <row r="14" spans="1:5" s="241" customFormat="1" ht="27" customHeight="1">
      <c r="A14" s="29" t="s">
        <v>446</v>
      </c>
      <c r="B14" s="70">
        <v>662</v>
      </c>
      <c r="C14" s="70">
        <v>727</v>
      </c>
      <c r="D14" s="153">
        <v>374</v>
      </c>
      <c r="E14" s="32">
        <v>353</v>
      </c>
    </row>
    <row r="15" spans="1:5" s="241" customFormat="1" ht="27" customHeight="1">
      <c r="A15" s="29" t="s">
        <v>577</v>
      </c>
      <c r="B15" s="104">
        <v>626</v>
      </c>
      <c r="C15" s="122">
        <v>356</v>
      </c>
      <c r="D15" s="41">
        <v>186</v>
      </c>
      <c r="E15" s="41">
        <v>170</v>
      </c>
    </row>
    <row r="16" spans="1:5" s="241" customFormat="1" ht="27" customHeight="1">
      <c r="A16" s="493" t="s">
        <v>820</v>
      </c>
      <c r="B16" s="494">
        <v>557</v>
      </c>
      <c r="C16" s="492">
        <v>454</v>
      </c>
      <c r="D16" s="491">
        <v>254</v>
      </c>
      <c r="E16" s="491">
        <v>200</v>
      </c>
    </row>
    <row r="17" spans="1:2" ht="22.5" customHeight="1">
      <c r="A17" s="681" t="s">
        <v>505</v>
      </c>
      <c r="B17" s="681"/>
    </row>
  </sheetData>
  <sheetProtection/>
  <mergeCells count="6">
    <mergeCell ref="A2:C2"/>
    <mergeCell ref="A17:B17"/>
    <mergeCell ref="C6:E6"/>
    <mergeCell ref="B5:E5"/>
    <mergeCell ref="A5:A7"/>
    <mergeCell ref="B6:B7"/>
  </mergeCells>
  <printOptions/>
  <pageMargins left="0.8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A1">
      <selection activeCell="W18" sqref="W18"/>
    </sheetView>
  </sheetViews>
  <sheetFormatPr defaultColWidth="8.88671875" defaultRowHeight="13.5"/>
  <cols>
    <col min="1" max="1" width="8.88671875" style="237" customWidth="1"/>
    <col min="2" max="2" width="10.21484375" style="237" bestFit="1" customWidth="1"/>
    <col min="3" max="4" width="10.21484375" style="237" customWidth="1"/>
    <col min="5" max="6" width="9.3359375" style="237" bestFit="1" customWidth="1"/>
    <col min="7" max="7" width="9.10546875" style="237" bestFit="1" customWidth="1"/>
    <col min="8" max="8" width="9.3359375" style="237" bestFit="1" customWidth="1"/>
    <col min="9" max="10" width="9.3359375" style="237" customWidth="1"/>
    <col min="11" max="12" width="9.3359375" style="237" bestFit="1" customWidth="1"/>
    <col min="13" max="13" width="9.10546875" style="237" bestFit="1" customWidth="1"/>
    <col min="14" max="14" width="9.3359375" style="237" bestFit="1" customWidth="1"/>
    <col min="15" max="16" width="9.3359375" style="237" customWidth="1"/>
    <col min="17" max="18" width="9.10546875" style="237" bestFit="1" customWidth="1"/>
    <col min="19" max="21" width="9.10546875" style="237" customWidth="1"/>
    <col min="22" max="23" width="9.3359375" style="237" bestFit="1" customWidth="1"/>
    <col min="24" max="16384" width="8.88671875" style="237" customWidth="1"/>
  </cols>
  <sheetData>
    <row r="1" spans="13:25" s="9" customFormat="1" ht="19.5" customHeight="1">
      <c r="M1" s="14"/>
      <c r="N1" s="14"/>
      <c r="O1" s="14"/>
      <c r="P1" s="14"/>
      <c r="Q1" s="24"/>
      <c r="R1" s="14"/>
      <c r="S1" s="14"/>
      <c r="T1" s="14"/>
      <c r="U1" s="14"/>
      <c r="V1" s="24"/>
      <c r="W1" s="14"/>
      <c r="X1" s="24"/>
      <c r="Y1" s="14"/>
    </row>
    <row r="2" spans="1:25" s="9" customFormat="1" ht="22.5" customHeight="1">
      <c r="A2" s="674" t="s">
        <v>684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14"/>
      <c r="N2" s="14"/>
      <c r="O2" s="14"/>
      <c r="P2" s="14"/>
      <c r="Q2" s="24"/>
      <c r="R2" s="14"/>
      <c r="S2" s="14"/>
      <c r="T2" s="14"/>
      <c r="U2" s="14"/>
      <c r="V2" s="24"/>
      <c r="W2" s="14"/>
      <c r="X2" s="24"/>
      <c r="Y2" s="14"/>
    </row>
    <row r="3" spans="1:25" s="9" customFormat="1" ht="18.75" customHeight="1">
      <c r="A3" s="24"/>
      <c r="B3" s="14"/>
      <c r="C3" s="14"/>
      <c r="D3" s="14"/>
      <c r="E3" s="14"/>
      <c r="F3" s="14"/>
      <c r="G3" s="24"/>
      <c r="H3" s="14"/>
      <c r="I3" s="14"/>
      <c r="J3" s="14"/>
      <c r="K3" s="14"/>
      <c r="L3" s="24"/>
      <c r="M3" s="14"/>
      <c r="N3" s="14"/>
      <c r="O3" s="14"/>
      <c r="P3" s="14"/>
      <c r="Q3" s="24"/>
      <c r="R3" s="14"/>
      <c r="S3" s="14"/>
      <c r="T3" s="14"/>
      <c r="U3" s="14"/>
      <c r="V3" s="24"/>
      <c r="W3" s="14"/>
      <c r="X3" s="24"/>
      <c r="Y3" s="14"/>
    </row>
    <row r="4" spans="1:25" s="9" customFormat="1" ht="27.75" customHeight="1">
      <c r="A4" s="23" t="s">
        <v>87</v>
      </c>
      <c r="B4" s="14"/>
      <c r="C4" s="14"/>
      <c r="D4" s="14"/>
      <c r="E4" s="14"/>
      <c r="F4" s="14"/>
      <c r="G4" s="24"/>
      <c r="H4" s="14"/>
      <c r="I4" s="14"/>
      <c r="J4" s="14"/>
      <c r="K4" s="14"/>
      <c r="L4" s="23" t="s">
        <v>0</v>
      </c>
      <c r="M4" s="14"/>
      <c r="N4" s="14"/>
      <c r="O4" s="14"/>
      <c r="P4" s="14"/>
      <c r="Q4" s="24"/>
      <c r="R4" s="14"/>
      <c r="S4" s="14"/>
      <c r="T4" s="14"/>
      <c r="U4" s="14"/>
      <c r="V4" s="24"/>
      <c r="W4" s="14"/>
      <c r="X4" s="24"/>
      <c r="Y4" s="14"/>
    </row>
    <row r="5" spans="1:24" s="83" customFormat="1" ht="21.75" customHeight="1">
      <c r="A5" s="670" t="s">
        <v>745</v>
      </c>
      <c r="B5" s="669" t="s">
        <v>291</v>
      </c>
      <c r="C5" s="669"/>
      <c r="D5" s="669"/>
      <c r="E5" s="669"/>
      <c r="F5" s="670"/>
      <c r="G5" s="622" t="s">
        <v>89</v>
      </c>
      <c r="H5" s="622"/>
      <c r="I5" s="622"/>
      <c r="J5" s="622"/>
      <c r="K5" s="622"/>
      <c r="L5" s="622"/>
      <c r="M5" s="622" t="s">
        <v>501</v>
      </c>
      <c r="N5" s="622"/>
      <c r="O5" s="622"/>
      <c r="P5" s="622"/>
      <c r="Q5" s="622"/>
      <c r="R5" s="622"/>
      <c r="S5" s="624" t="s">
        <v>361</v>
      </c>
      <c r="T5" s="669"/>
      <c r="U5" s="669"/>
      <c r="V5" s="669"/>
      <c r="W5" s="669"/>
      <c r="X5" s="257"/>
    </row>
    <row r="6" spans="1:24" s="83" customFormat="1" ht="21.75" customHeight="1">
      <c r="A6" s="670"/>
      <c r="B6" s="622" t="s">
        <v>90</v>
      </c>
      <c r="C6" s="622"/>
      <c r="D6" s="622"/>
      <c r="E6" s="622"/>
      <c r="F6" s="622"/>
      <c r="G6" s="622" t="s">
        <v>378</v>
      </c>
      <c r="H6" s="626" t="s">
        <v>90</v>
      </c>
      <c r="I6" s="626"/>
      <c r="J6" s="626"/>
      <c r="K6" s="622"/>
      <c r="L6" s="622"/>
      <c r="M6" s="622" t="s">
        <v>378</v>
      </c>
      <c r="N6" s="624" t="s">
        <v>90</v>
      </c>
      <c r="O6" s="669"/>
      <c r="P6" s="669"/>
      <c r="Q6" s="669"/>
      <c r="R6" s="670"/>
      <c r="S6" s="635" t="s">
        <v>753</v>
      </c>
      <c r="T6" s="636"/>
      <c r="U6" s="636"/>
      <c r="V6" s="636"/>
      <c r="W6" s="636"/>
      <c r="X6" s="257"/>
    </row>
    <row r="7" spans="1:24" s="83" customFormat="1" ht="21.75" customHeight="1">
      <c r="A7" s="670"/>
      <c r="B7" s="635" t="s">
        <v>611</v>
      </c>
      <c r="C7" s="636"/>
      <c r="D7" s="677"/>
      <c r="E7" s="626" t="s">
        <v>91</v>
      </c>
      <c r="F7" s="626" t="s">
        <v>92</v>
      </c>
      <c r="G7" s="622"/>
      <c r="H7" s="635" t="s">
        <v>611</v>
      </c>
      <c r="I7" s="636"/>
      <c r="J7" s="677"/>
      <c r="K7" s="626" t="s">
        <v>91</v>
      </c>
      <c r="L7" s="626" t="s">
        <v>92</v>
      </c>
      <c r="M7" s="622"/>
      <c r="N7" s="635" t="s">
        <v>611</v>
      </c>
      <c r="O7" s="636"/>
      <c r="P7" s="677"/>
      <c r="Q7" s="635" t="s">
        <v>91</v>
      </c>
      <c r="R7" s="677" t="s">
        <v>92</v>
      </c>
      <c r="S7" s="635" t="s">
        <v>611</v>
      </c>
      <c r="T7" s="636"/>
      <c r="U7" s="677"/>
      <c r="V7" s="626" t="s">
        <v>102</v>
      </c>
      <c r="W7" s="635" t="s">
        <v>502</v>
      </c>
      <c r="X7" s="257"/>
    </row>
    <row r="8" spans="1:24" s="83" customFormat="1" ht="21.75" customHeight="1">
      <c r="A8" s="670"/>
      <c r="B8" s="64"/>
      <c r="C8" s="329" t="s">
        <v>609</v>
      </c>
      <c r="D8" s="192" t="s">
        <v>610</v>
      </c>
      <c r="E8" s="663"/>
      <c r="F8" s="663"/>
      <c r="G8" s="622"/>
      <c r="H8" s="64"/>
      <c r="I8" s="329" t="s">
        <v>609</v>
      </c>
      <c r="J8" s="192" t="s">
        <v>610</v>
      </c>
      <c r="K8" s="663"/>
      <c r="L8" s="663"/>
      <c r="M8" s="622"/>
      <c r="N8" s="64"/>
      <c r="O8" s="329" t="s">
        <v>609</v>
      </c>
      <c r="P8" s="192" t="s">
        <v>610</v>
      </c>
      <c r="Q8" s="654"/>
      <c r="R8" s="656"/>
      <c r="S8" s="168"/>
      <c r="T8" s="25" t="s">
        <v>609</v>
      </c>
      <c r="U8" s="166" t="s">
        <v>754</v>
      </c>
      <c r="V8" s="663"/>
      <c r="W8" s="654"/>
      <c r="X8" s="257"/>
    </row>
    <row r="9" spans="1:30" s="241" customFormat="1" ht="22.5" customHeight="1">
      <c r="A9" s="29" t="s">
        <v>229</v>
      </c>
      <c r="B9" s="261">
        <v>157384</v>
      </c>
      <c r="C9" s="332"/>
      <c r="D9" s="332"/>
      <c r="E9" s="174"/>
      <c r="F9" s="172"/>
      <c r="G9" s="258">
        <v>2229</v>
      </c>
      <c r="H9" s="258">
        <v>79196</v>
      </c>
      <c r="I9" s="332"/>
      <c r="J9" s="332"/>
      <c r="K9" s="174">
        <v>30643</v>
      </c>
      <c r="L9" s="172">
        <v>48553</v>
      </c>
      <c r="M9" s="172">
        <v>55</v>
      </c>
      <c r="N9" s="258">
        <v>14152</v>
      </c>
      <c r="O9" s="332"/>
      <c r="P9" s="332"/>
      <c r="Q9" s="174">
        <v>4322</v>
      </c>
      <c r="R9" s="172">
        <v>9830</v>
      </c>
      <c r="S9" s="174"/>
      <c r="T9" s="174"/>
      <c r="U9" s="174"/>
      <c r="V9" s="258">
        <v>33834</v>
      </c>
      <c r="W9" s="174">
        <v>64036</v>
      </c>
      <c r="X9" s="259"/>
      <c r="Y9" s="259"/>
      <c r="Z9" s="260"/>
      <c r="AA9" s="260"/>
      <c r="AB9" s="260"/>
      <c r="AC9" s="260"/>
      <c r="AD9" s="260"/>
    </row>
    <row r="10" spans="1:30" s="241" customFormat="1" ht="22.5" customHeight="1">
      <c r="A10" s="29" t="s">
        <v>319</v>
      </c>
      <c r="B10" s="261">
        <v>157178</v>
      </c>
      <c r="C10" s="33"/>
      <c r="D10" s="33"/>
      <c r="E10" s="32"/>
      <c r="F10" s="162"/>
      <c r="G10" s="261">
        <v>2327</v>
      </c>
      <c r="H10" s="261">
        <v>80673</v>
      </c>
      <c r="I10" s="33"/>
      <c r="J10" s="33"/>
      <c r="K10" s="32">
        <v>31853</v>
      </c>
      <c r="L10" s="162">
        <v>48820</v>
      </c>
      <c r="M10" s="162">
        <v>55</v>
      </c>
      <c r="N10" s="261">
        <v>14051</v>
      </c>
      <c r="O10" s="33"/>
      <c r="P10" s="33"/>
      <c r="Q10" s="32">
        <v>4385</v>
      </c>
      <c r="R10" s="162">
        <v>9666</v>
      </c>
      <c r="S10" s="32"/>
      <c r="T10" s="32"/>
      <c r="U10" s="32"/>
      <c r="V10" s="261">
        <v>33883</v>
      </c>
      <c r="W10" s="32">
        <v>62454</v>
      </c>
      <c r="X10" s="259"/>
      <c r="Y10" s="259"/>
      <c r="Z10" s="260"/>
      <c r="AA10" s="260"/>
      <c r="AB10" s="260"/>
      <c r="AC10" s="260"/>
      <c r="AD10" s="260"/>
    </row>
    <row r="11" spans="1:30" s="241" customFormat="1" ht="22.5" customHeight="1">
      <c r="A11" s="29" t="s">
        <v>364</v>
      </c>
      <c r="B11" s="261">
        <v>154647</v>
      </c>
      <c r="C11" s="33"/>
      <c r="D11" s="33"/>
      <c r="E11" s="32">
        <v>96330</v>
      </c>
      <c r="F11" s="162">
        <v>58317</v>
      </c>
      <c r="G11" s="261">
        <v>2584</v>
      </c>
      <c r="H11" s="261">
        <v>81891</v>
      </c>
      <c r="I11" s="33"/>
      <c r="J11" s="33"/>
      <c r="K11" s="32">
        <v>32916</v>
      </c>
      <c r="L11" s="162">
        <v>48975</v>
      </c>
      <c r="M11" s="162">
        <v>52</v>
      </c>
      <c r="N11" s="261">
        <v>13511</v>
      </c>
      <c r="O11" s="33"/>
      <c r="P11" s="33"/>
      <c r="Q11" s="32">
        <v>4169</v>
      </c>
      <c r="R11" s="162">
        <v>9342</v>
      </c>
      <c r="S11" s="32"/>
      <c r="T11" s="32"/>
      <c r="U11" s="32"/>
      <c r="V11" s="261">
        <v>32821</v>
      </c>
      <c r="W11" s="32">
        <v>59245</v>
      </c>
      <c r="X11" s="259"/>
      <c r="Y11" s="259"/>
      <c r="Z11" s="260"/>
      <c r="AA11" s="260"/>
      <c r="AB11" s="260"/>
      <c r="AC11" s="260"/>
      <c r="AD11" s="260"/>
    </row>
    <row r="12" spans="1:30" s="241" customFormat="1" ht="22.5" customHeight="1">
      <c r="A12" s="29" t="s">
        <v>388</v>
      </c>
      <c r="B12" s="261">
        <v>155761</v>
      </c>
      <c r="C12" s="33"/>
      <c r="D12" s="33"/>
      <c r="E12" s="32">
        <v>97859</v>
      </c>
      <c r="F12" s="162">
        <v>57902</v>
      </c>
      <c r="G12" s="261">
        <v>2820</v>
      </c>
      <c r="H12" s="261">
        <v>84069</v>
      </c>
      <c r="I12" s="33"/>
      <c r="J12" s="33"/>
      <c r="K12" s="32">
        <v>34027</v>
      </c>
      <c r="L12" s="162">
        <v>50042</v>
      </c>
      <c r="M12" s="162">
        <v>54</v>
      </c>
      <c r="N12" s="261">
        <v>11046</v>
      </c>
      <c r="O12" s="33"/>
      <c r="P12" s="33"/>
      <c r="Q12" s="32">
        <v>3186</v>
      </c>
      <c r="R12" s="162">
        <v>7860</v>
      </c>
      <c r="S12" s="32"/>
      <c r="T12" s="32"/>
      <c r="U12" s="32"/>
      <c r="V12" s="261">
        <v>32374</v>
      </c>
      <c r="W12" s="32">
        <v>60646</v>
      </c>
      <c r="X12" s="259"/>
      <c r="Y12" s="259"/>
      <c r="Z12" s="260"/>
      <c r="AA12" s="260"/>
      <c r="AB12" s="260"/>
      <c r="AC12" s="260"/>
      <c r="AD12" s="260"/>
    </row>
    <row r="13" spans="1:30" ht="22.5" customHeight="1">
      <c r="A13" s="29" t="s">
        <v>410</v>
      </c>
      <c r="B13" s="261">
        <v>148609</v>
      </c>
      <c r="C13" s="33"/>
      <c r="D13" s="33"/>
      <c r="E13" s="32">
        <v>92261</v>
      </c>
      <c r="F13" s="162">
        <v>56348</v>
      </c>
      <c r="G13" s="261">
        <v>3151</v>
      </c>
      <c r="H13" s="261">
        <v>83706</v>
      </c>
      <c r="I13" s="33"/>
      <c r="J13" s="33"/>
      <c r="K13" s="32">
        <v>34822</v>
      </c>
      <c r="L13" s="162">
        <v>48884</v>
      </c>
      <c r="M13" s="162">
        <v>56</v>
      </c>
      <c r="N13" s="261">
        <v>10490</v>
      </c>
      <c r="O13" s="33"/>
      <c r="P13" s="33"/>
      <c r="Q13" s="32">
        <v>3026</v>
      </c>
      <c r="R13" s="162">
        <v>7464</v>
      </c>
      <c r="S13" s="32"/>
      <c r="T13" s="32"/>
      <c r="U13" s="32"/>
      <c r="V13" s="261">
        <v>31297</v>
      </c>
      <c r="W13" s="32">
        <v>54413</v>
      </c>
      <c r="Y13" s="259"/>
      <c r="Z13" s="262"/>
      <c r="AA13" s="262"/>
      <c r="AB13" s="262"/>
      <c r="AC13" s="262"/>
      <c r="AD13" s="262"/>
    </row>
    <row r="14" spans="1:30" s="241" customFormat="1" ht="22.5" customHeight="1">
      <c r="A14" s="29" t="s">
        <v>417</v>
      </c>
      <c r="B14" s="216">
        <v>144625</v>
      </c>
      <c r="C14" s="217"/>
      <c r="D14" s="217"/>
      <c r="E14" s="217">
        <v>90315</v>
      </c>
      <c r="F14" s="217">
        <v>54310</v>
      </c>
      <c r="G14" s="218">
        <v>3462</v>
      </c>
      <c r="H14" s="217">
        <v>82387</v>
      </c>
      <c r="I14" s="217"/>
      <c r="J14" s="217"/>
      <c r="K14" s="219">
        <v>35146</v>
      </c>
      <c r="L14" s="219">
        <v>47241</v>
      </c>
      <c r="M14" s="220">
        <v>58</v>
      </c>
      <c r="N14" s="216">
        <v>9941</v>
      </c>
      <c r="O14" s="217"/>
      <c r="P14" s="217"/>
      <c r="Q14" s="217">
        <v>2872</v>
      </c>
      <c r="R14" s="221">
        <v>7069</v>
      </c>
      <c r="S14" s="219"/>
      <c r="T14" s="219"/>
      <c r="U14" s="221"/>
      <c r="V14" s="219">
        <v>30624</v>
      </c>
      <c r="W14" s="217">
        <v>52297</v>
      </c>
      <c r="Y14" s="259"/>
      <c r="Z14" s="260"/>
      <c r="AA14" s="260"/>
      <c r="AB14" s="260"/>
      <c r="AC14" s="260"/>
      <c r="AD14" s="260"/>
    </row>
    <row r="15" spans="1:30" s="241" customFormat="1" ht="22.5" customHeight="1">
      <c r="A15" s="29" t="s">
        <v>426</v>
      </c>
      <c r="B15" s="74">
        <f>SUM(E15:F15)</f>
        <v>141431</v>
      </c>
      <c r="C15" s="41"/>
      <c r="D15" s="41"/>
      <c r="E15" s="41">
        <f>K15+Q15+W15</f>
        <v>88835</v>
      </c>
      <c r="F15" s="122">
        <f>L15+R15</f>
        <v>52596</v>
      </c>
      <c r="G15" s="314">
        <v>3563</v>
      </c>
      <c r="H15" s="41">
        <f>SUM(K15:L15)</f>
        <v>81408</v>
      </c>
      <c r="I15" s="41"/>
      <c r="J15" s="41"/>
      <c r="K15" s="40">
        <v>35519</v>
      </c>
      <c r="L15" s="96">
        <v>45889</v>
      </c>
      <c r="M15" s="96">
        <v>58</v>
      </c>
      <c r="N15" s="41">
        <f>SUM(Q15:R15)</f>
        <v>9473</v>
      </c>
      <c r="O15" s="41"/>
      <c r="P15" s="41"/>
      <c r="Q15" s="41">
        <v>2766</v>
      </c>
      <c r="R15" s="96">
        <v>6707</v>
      </c>
      <c r="S15" s="40"/>
      <c r="T15" s="40"/>
      <c r="U15" s="96"/>
      <c r="V15" s="40">
        <v>30140</v>
      </c>
      <c r="W15" s="41">
        <v>50550</v>
      </c>
      <c r="Y15" s="259"/>
      <c r="Z15" s="260"/>
      <c r="AA15" s="260"/>
      <c r="AB15" s="260"/>
      <c r="AC15" s="260"/>
      <c r="AD15" s="260"/>
    </row>
    <row r="16" spans="1:25" s="274" customFormat="1" ht="22.5" customHeight="1">
      <c r="A16" s="73" t="s">
        <v>573</v>
      </c>
      <c r="B16" s="74">
        <v>139061</v>
      </c>
      <c r="C16" s="41">
        <v>67603</v>
      </c>
      <c r="D16" s="41">
        <v>71458</v>
      </c>
      <c r="E16" s="41">
        <v>89285</v>
      </c>
      <c r="F16" s="122">
        <v>49776</v>
      </c>
      <c r="G16" s="442">
        <v>3919</v>
      </c>
      <c r="H16" s="41">
        <v>79834</v>
      </c>
      <c r="I16" s="443">
        <v>38575</v>
      </c>
      <c r="J16" s="443">
        <v>41259</v>
      </c>
      <c r="K16" s="443">
        <v>36243</v>
      </c>
      <c r="L16" s="442">
        <v>43591</v>
      </c>
      <c r="M16" s="442">
        <v>57</v>
      </c>
      <c r="N16" s="41">
        <v>8950</v>
      </c>
      <c r="O16" s="443">
        <v>4061</v>
      </c>
      <c r="P16" s="443">
        <v>4889</v>
      </c>
      <c r="Q16" s="443">
        <v>2765</v>
      </c>
      <c r="R16" s="442">
        <v>6185</v>
      </c>
      <c r="S16" s="443">
        <v>50277</v>
      </c>
      <c r="T16" s="444">
        <v>24967</v>
      </c>
      <c r="U16" s="442">
        <v>25310</v>
      </c>
      <c r="V16" s="443">
        <v>26524</v>
      </c>
      <c r="W16" s="443">
        <v>50277</v>
      </c>
      <c r="Y16" s="40"/>
    </row>
    <row r="17" spans="1:25" s="274" customFormat="1" ht="22.5" customHeight="1">
      <c r="A17" s="418" t="s">
        <v>815</v>
      </c>
      <c r="B17" s="305">
        <v>137057</v>
      </c>
      <c r="C17" s="419">
        <v>66446</v>
      </c>
      <c r="D17" s="419">
        <v>70611</v>
      </c>
      <c r="E17" s="419">
        <v>89250</v>
      </c>
      <c r="F17" s="306">
        <v>47807</v>
      </c>
      <c r="G17" s="370">
        <v>4061</v>
      </c>
      <c r="H17" s="419">
        <v>79272</v>
      </c>
      <c r="I17" s="372">
        <v>38189</v>
      </c>
      <c r="J17" s="372">
        <v>41083</v>
      </c>
      <c r="K17" s="372">
        <v>37442</v>
      </c>
      <c r="L17" s="370">
        <v>41830</v>
      </c>
      <c r="M17" s="370">
        <v>55</v>
      </c>
      <c r="N17" s="419">
        <v>8750</v>
      </c>
      <c r="O17" s="372">
        <v>4007</v>
      </c>
      <c r="P17" s="372">
        <v>4743</v>
      </c>
      <c r="Q17" s="372">
        <v>2773</v>
      </c>
      <c r="R17" s="370">
        <v>5977</v>
      </c>
      <c r="S17" s="372">
        <v>49035</v>
      </c>
      <c r="T17" s="371">
        <v>24250</v>
      </c>
      <c r="U17" s="370">
        <v>24785</v>
      </c>
      <c r="V17" s="372">
        <v>26322</v>
      </c>
      <c r="W17" s="372">
        <v>49035</v>
      </c>
      <c r="Y17" s="40"/>
    </row>
    <row r="18" spans="1:25" s="263" customFormat="1" ht="21.75" customHeight="1">
      <c r="A18" s="23" t="s">
        <v>530</v>
      </c>
      <c r="B18" s="14"/>
      <c r="C18" s="14"/>
      <c r="D18" s="14"/>
      <c r="E18" s="14"/>
      <c r="F18" s="14"/>
      <c r="G18" s="24"/>
      <c r="H18" s="14"/>
      <c r="I18" s="14"/>
      <c r="J18" s="14"/>
      <c r="K18" s="14"/>
      <c r="L18" s="24"/>
      <c r="M18" s="14"/>
      <c r="N18" s="14"/>
      <c r="O18" s="14"/>
      <c r="P18" s="14"/>
      <c r="Q18" s="12"/>
      <c r="R18" s="24"/>
      <c r="S18" s="24"/>
      <c r="T18" s="24"/>
      <c r="U18" s="24"/>
      <c r="V18" s="24"/>
      <c r="W18" s="14"/>
      <c r="X18" s="24"/>
      <c r="Y18" s="14"/>
    </row>
    <row r="19" spans="1:25" s="263" customFormat="1" ht="17.25" customHeight="1">
      <c r="A19" s="23" t="s">
        <v>531</v>
      </c>
      <c r="B19" s="14"/>
      <c r="C19" s="14"/>
      <c r="D19" s="14"/>
      <c r="E19" s="14"/>
      <c r="F19" s="14"/>
      <c r="G19" s="24"/>
      <c r="H19" s="14"/>
      <c r="I19" s="14"/>
      <c r="J19" s="14"/>
      <c r="K19" s="14"/>
      <c r="L19" s="24"/>
      <c r="M19" s="14"/>
      <c r="N19" s="14"/>
      <c r="O19" s="14"/>
      <c r="P19" s="14"/>
      <c r="Q19" s="12"/>
      <c r="R19" s="24"/>
      <c r="S19" s="24"/>
      <c r="T19" s="24"/>
      <c r="U19" s="24"/>
      <c r="V19" s="24"/>
      <c r="W19" s="14"/>
      <c r="X19" s="24"/>
      <c r="Y19" s="14"/>
    </row>
    <row r="20" spans="1:25" s="263" customFormat="1" ht="17.25" customHeight="1">
      <c r="A20" s="23" t="s">
        <v>532</v>
      </c>
      <c r="B20" s="14"/>
      <c r="C20" s="14"/>
      <c r="D20" s="14"/>
      <c r="E20" s="14"/>
      <c r="F20" s="14"/>
      <c r="G20" s="24"/>
      <c r="H20" s="14"/>
      <c r="I20" s="14"/>
      <c r="J20" s="14"/>
      <c r="K20" s="14"/>
      <c r="L20" s="24"/>
      <c r="M20" s="14"/>
      <c r="N20" s="14"/>
      <c r="O20" s="14"/>
      <c r="P20" s="14"/>
      <c r="Q20" s="24"/>
      <c r="R20" s="14"/>
      <c r="S20" s="14"/>
      <c r="T20" s="14"/>
      <c r="U20" s="14"/>
      <c r="V20" s="24"/>
      <c r="W20" s="14"/>
      <c r="X20" s="24"/>
      <c r="Y20" s="14"/>
    </row>
    <row r="21" spans="1:25" s="263" customFormat="1" ht="17.25" customHeight="1">
      <c r="A21" s="687" t="s">
        <v>533</v>
      </c>
      <c r="B21" s="687"/>
      <c r="C21" s="687"/>
      <c r="D21" s="687"/>
      <c r="E21" s="687"/>
      <c r="F21" s="687"/>
      <c r="G21" s="687"/>
      <c r="H21" s="687"/>
      <c r="I21" s="23"/>
      <c r="J21" s="23"/>
      <c r="K21" s="14"/>
      <c r="L21" s="24"/>
      <c r="M21" s="14"/>
      <c r="N21" s="14"/>
      <c r="O21" s="14"/>
      <c r="P21" s="14"/>
      <c r="Q21" s="24"/>
      <c r="R21" s="14"/>
      <c r="S21" s="14"/>
      <c r="T21" s="14"/>
      <c r="U21" s="14"/>
      <c r="V21" s="24"/>
      <c r="W21" s="14"/>
      <c r="X21" s="24"/>
      <c r="Y21" s="14"/>
    </row>
  </sheetData>
  <sheetProtection/>
  <mergeCells count="25">
    <mergeCell ref="S5:W5"/>
    <mergeCell ref="S6:W6"/>
    <mergeCell ref="S7:U7"/>
    <mergeCell ref="V7:V8"/>
    <mergeCell ref="W7:W8"/>
    <mergeCell ref="M5:R5"/>
    <mergeCell ref="A21:H21"/>
    <mergeCell ref="N6:R6"/>
    <mergeCell ref="M6:M8"/>
    <mergeCell ref="B7:D7"/>
    <mergeCell ref="H7:J7"/>
    <mergeCell ref="N7:P7"/>
    <mergeCell ref="L7:L8"/>
    <mergeCell ref="R7:R8"/>
    <mergeCell ref="Q7:Q8"/>
    <mergeCell ref="A2:L2"/>
    <mergeCell ref="A5:A8"/>
    <mergeCell ref="G6:G8"/>
    <mergeCell ref="H6:L6"/>
    <mergeCell ref="B5:F5"/>
    <mergeCell ref="B6:F6"/>
    <mergeCell ref="G5:L5"/>
    <mergeCell ref="E7:E8"/>
    <mergeCell ref="F7:F8"/>
    <mergeCell ref="K7:K8"/>
  </mergeCells>
  <printOptions/>
  <pageMargins left="0.64" right="0.6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5" sqref="B15"/>
    </sheetView>
  </sheetViews>
  <sheetFormatPr defaultColWidth="8.88671875" defaultRowHeight="13.5"/>
  <cols>
    <col min="1" max="1" width="11.88671875" style="237" customWidth="1"/>
    <col min="2" max="4" width="12.99609375" style="237" customWidth="1"/>
    <col min="5" max="8" width="14.77734375" style="237" customWidth="1"/>
    <col min="9" max="9" width="15.4453125" style="237" customWidth="1"/>
    <col min="10" max="16384" width="8.88671875" style="237" customWidth="1"/>
  </cols>
  <sheetData>
    <row r="2" spans="1:7" s="10" customFormat="1" ht="21" customHeight="1">
      <c r="A2" s="620" t="s">
        <v>685</v>
      </c>
      <c r="B2" s="620"/>
      <c r="C2" s="620"/>
      <c r="D2" s="620"/>
      <c r="E2" s="620"/>
      <c r="F2" s="620"/>
      <c r="G2" s="620"/>
    </row>
    <row r="3" spans="1:6" s="10" customFormat="1" ht="15.75" customHeight="1">
      <c r="A3" s="31"/>
      <c r="B3" s="31"/>
      <c r="C3" s="31"/>
      <c r="D3" s="31"/>
      <c r="E3" s="31"/>
      <c r="F3" s="31"/>
    </row>
    <row r="4" spans="1:6" s="12" customFormat="1" ht="19.5" customHeight="1">
      <c r="A4" s="23" t="s">
        <v>534</v>
      </c>
      <c r="F4" s="23" t="s">
        <v>0</v>
      </c>
    </row>
    <row r="5" spans="1:9" s="12" customFormat="1" ht="22.5" customHeight="1">
      <c r="A5" s="677" t="s">
        <v>756</v>
      </c>
      <c r="B5" s="635" t="s">
        <v>29</v>
      </c>
      <c r="C5" s="636"/>
      <c r="D5" s="677"/>
      <c r="E5" s="622" t="s">
        <v>59</v>
      </c>
      <c r="F5" s="622"/>
      <c r="G5" s="622" t="s">
        <v>30</v>
      </c>
      <c r="H5" s="622" t="s">
        <v>755</v>
      </c>
      <c r="I5" s="624" t="s">
        <v>60</v>
      </c>
    </row>
    <row r="6" spans="1:9" s="12" customFormat="1" ht="22.5" customHeight="1">
      <c r="A6" s="656"/>
      <c r="B6" s="64"/>
      <c r="C6" s="166" t="s">
        <v>45</v>
      </c>
      <c r="D6" s="166" t="s">
        <v>37</v>
      </c>
      <c r="E6" s="25" t="s">
        <v>31</v>
      </c>
      <c r="F6" s="25" t="s">
        <v>32</v>
      </c>
      <c r="G6" s="622"/>
      <c r="H6" s="622"/>
      <c r="I6" s="624"/>
    </row>
    <row r="7" spans="1:11" s="11" customFormat="1" ht="27.75" customHeight="1">
      <c r="A7" s="29" t="s">
        <v>229</v>
      </c>
      <c r="B7" s="63">
        <v>54536</v>
      </c>
      <c r="C7" s="63">
        <v>28638</v>
      </c>
      <c r="D7" s="144">
        <v>25898</v>
      </c>
      <c r="E7" s="63">
        <v>2236</v>
      </c>
      <c r="F7" s="144">
        <v>16518</v>
      </c>
      <c r="G7" s="146">
        <v>37348</v>
      </c>
      <c r="H7" s="144">
        <v>412</v>
      </c>
      <c r="I7" s="63">
        <v>258</v>
      </c>
      <c r="J7" s="40"/>
      <c r="K7" s="40"/>
    </row>
    <row r="8" spans="1:11" s="11" customFormat="1" ht="27.75" customHeight="1">
      <c r="A8" s="29" t="s">
        <v>319</v>
      </c>
      <c r="B8" s="63">
        <v>54877</v>
      </c>
      <c r="C8" s="63">
        <v>27961</v>
      </c>
      <c r="D8" s="145">
        <v>26916</v>
      </c>
      <c r="E8" s="63">
        <v>2418</v>
      </c>
      <c r="F8" s="145">
        <v>17643</v>
      </c>
      <c r="G8" s="147">
        <v>36375</v>
      </c>
      <c r="H8" s="145">
        <v>533</v>
      </c>
      <c r="I8" s="63">
        <v>326</v>
      </c>
      <c r="J8" s="40"/>
      <c r="K8" s="40"/>
    </row>
    <row r="9" spans="1:11" s="11" customFormat="1" ht="27.75" customHeight="1">
      <c r="A9" s="29" t="s">
        <v>364</v>
      </c>
      <c r="B9" s="63">
        <v>54275</v>
      </c>
      <c r="C9" s="63">
        <v>27492</v>
      </c>
      <c r="D9" s="145">
        <v>26783</v>
      </c>
      <c r="E9" s="63">
        <v>2714</v>
      </c>
      <c r="F9" s="145">
        <v>18549</v>
      </c>
      <c r="G9" s="147">
        <v>34864</v>
      </c>
      <c r="H9" s="145">
        <v>436</v>
      </c>
      <c r="I9" s="63">
        <v>426</v>
      </c>
      <c r="J9" s="40"/>
      <c r="K9" s="40"/>
    </row>
    <row r="10" spans="1:11" s="11" customFormat="1" ht="27.75" customHeight="1">
      <c r="A10" s="29" t="s">
        <v>388</v>
      </c>
      <c r="B10" s="106">
        <v>54044</v>
      </c>
      <c r="C10" s="101">
        <v>27158</v>
      </c>
      <c r="D10" s="137">
        <v>26886</v>
      </c>
      <c r="E10" s="101">
        <v>2954</v>
      </c>
      <c r="F10" s="137">
        <v>19263</v>
      </c>
      <c r="G10" s="143">
        <v>33671</v>
      </c>
      <c r="H10" s="137">
        <v>526</v>
      </c>
      <c r="I10" s="101">
        <v>584</v>
      </c>
      <c r="J10" s="40"/>
      <c r="K10" s="40"/>
    </row>
    <row r="11" spans="1:11" s="12" customFormat="1" ht="27" customHeight="1">
      <c r="A11" s="29" t="s">
        <v>410</v>
      </c>
      <c r="B11" s="106">
        <v>53516</v>
      </c>
      <c r="C11" s="101">
        <v>26458</v>
      </c>
      <c r="D11" s="137">
        <v>27058</v>
      </c>
      <c r="E11" s="101">
        <v>3254</v>
      </c>
      <c r="F11" s="137">
        <v>19980</v>
      </c>
      <c r="G11" s="143">
        <v>32152</v>
      </c>
      <c r="H11" s="137">
        <v>619</v>
      </c>
      <c r="I11" s="101">
        <v>765</v>
      </c>
      <c r="J11" s="35"/>
      <c r="K11" s="35"/>
    </row>
    <row r="12" spans="1:11" s="11" customFormat="1" ht="27" customHeight="1">
      <c r="A12" s="29" t="s">
        <v>417</v>
      </c>
      <c r="B12" s="106">
        <v>52739</v>
      </c>
      <c r="C12" s="101">
        <v>25835</v>
      </c>
      <c r="D12" s="137">
        <v>26904</v>
      </c>
      <c r="E12" s="101">
        <v>3516</v>
      </c>
      <c r="F12" s="137">
        <v>20700</v>
      </c>
      <c r="G12" s="143">
        <v>30387</v>
      </c>
      <c r="H12" s="137">
        <v>711</v>
      </c>
      <c r="I12" s="101">
        <v>941</v>
      </c>
      <c r="J12" s="40"/>
      <c r="K12" s="40"/>
    </row>
    <row r="13" spans="1:11" s="11" customFormat="1" ht="27" customHeight="1">
      <c r="A13" s="29" t="s">
        <v>426</v>
      </c>
      <c r="B13" s="315">
        <f>SUM(F13:I13)</f>
        <v>51082</v>
      </c>
      <c r="C13" s="63">
        <v>25005</v>
      </c>
      <c r="D13" s="145">
        <v>26077</v>
      </c>
      <c r="E13" s="63">
        <v>3704</v>
      </c>
      <c r="F13" s="145">
        <v>21251</v>
      </c>
      <c r="G13" s="145">
        <v>27769</v>
      </c>
      <c r="H13" s="145">
        <v>797</v>
      </c>
      <c r="I13" s="63">
        <v>1265</v>
      </c>
      <c r="J13" s="40"/>
      <c r="K13" s="40"/>
    </row>
    <row r="14" spans="1:11" s="11" customFormat="1" ht="27" customHeight="1">
      <c r="A14" s="29" t="s">
        <v>573</v>
      </c>
      <c r="B14" s="315">
        <v>52037</v>
      </c>
      <c r="C14" s="63">
        <v>25279</v>
      </c>
      <c r="D14" s="145">
        <v>26758</v>
      </c>
      <c r="E14" s="63">
        <v>4059</v>
      </c>
      <c r="F14" s="145">
        <v>22382</v>
      </c>
      <c r="G14" s="145">
        <v>27243</v>
      </c>
      <c r="H14" s="145">
        <v>774</v>
      </c>
      <c r="I14" s="63">
        <v>1638</v>
      </c>
      <c r="J14" s="40"/>
      <c r="K14" s="40"/>
    </row>
    <row r="15" spans="1:11" s="11" customFormat="1" ht="27" customHeight="1">
      <c r="A15" s="347" t="s">
        <v>815</v>
      </c>
      <c r="B15" s="316">
        <v>50263</v>
      </c>
      <c r="C15" s="386">
        <v>23995</v>
      </c>
      <c r="D15" s="308">
        <v>26268</v>
      </c>
      <c r="E15" s="386">
        <v>4168</v>
      </c>
      <c r="F15" s="308">
        <v>22981</v>
      </c>
      <c r="G15" s="308">
        <v>24785</v>
      </c>
      <c r="H15" s="308">
        <v>750</v>
      </c>
      <c r="I15" s="386">
        <v>1747</v>
      </c>
      <c r="J15" s="40"/>
      <c r="K15" s="40"/>
    </row>
    <row r="16" spans="1:9" s="12" customFormat="1" ht="20.25" customHeight="1">
      <c r="A16" s="23" t="s">
        <v>535</v>
      </c>
      <c r="B16" s="36"/>
      <c r="C16" s="36"/>
      <c r="D16" s="36"/>
      <c r="E16" s="36"/>
      <c r="F16" s="37"/>
      <c r="G16" s="11"/>
      <c r="H16" s="11"/>
      <c r="I16" s="11"/>
    </row>
    <row r="17" spans="1:9" ht="13.5">
      <c r="A17" s="3"/>
      <c r="B17" s="63"/>
      <c r="C17" s="63"/>
      <c r="D17" s="63"/>
      <c r="E17" s="63"/>
      <c r="F17" s="63"/>
      <c r="G17" s="63"/>
      <c r="H17" s="63"/>
      <c r="I17" s="63"/>
    </row>
    <row r="18" spans="1:9" ht="13.5">
      <c r="A18" s="3"/>
      <c r="B18" s="63"/>
      <c r="C18" s="63"/>
      <c r="D18" s="63"/>
      <c r="E18" s="63"/>
      <c r="F18" s="63"/>
      <c r="G18" s="63"/>
      <c r="H18" s="63"/>
      <c r="I18" s="63"/>
    </row>
    <row r="19" spans="1:9" ht="13.5">
      <c r="A19" s="241"/>
      <c r="B19" s="63"/>
      <c r="C19" s="63"/>
      <c r="D19" s="63"/>
      <c r="E19" s="63"/>
      <c r="F19" s="63"/>
      <c r="G19" s="63"/>
      <c r="H19" s="63"/>
      <c r="I19" s="63"/>
    </row>
  </sheetData>
  <sheetProtection/>
  <mergeCells count="7">
    <mergeCell ref="A2:G2"/>
    <mergeCell ref="A5:A6"/>
    <mergeCell ref="I5:I6"/>
    <mergeCell ref="E5:F5"/>
    <mergeCell ref="H5:H6"/>
    <mergeCell ref="G5:G6"/>
    <mergeCell ref="B5:D5"/>
  </mergeCells>
  <printOptions/>
  <pageMargins left="0.45" right="0.15748031496062992" top="0.8267716535433072" bottom="0.3937007874015748" header="0.5118110236220472" footer="0.5118110236220472"/>
  <pageSetup horizontalDpi="300" verticalDpi="300" orientation="landscape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E22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8.88671875" style="237" customWidth="1"/>
    <col min="2" max="23" width="8.5546875" style="237" customWidth="1"/>
    <col min="24" max="16384" width="8.88671875" style="237" customWidth="1"/>
  </cols>
  <sheetData>
    <row r="2" spans="1:15" s="3" customFormat="1" ht="36" customHeight="1">
      <c r="A2" s="620" t="s">
        <v>686</v>
      </c>
      <c r="B2" s="620"/>
      <c r="C2" s="620"/>
      <c r="D2" s="620"/>
      <c r="E2" s="620"/>
      <c r="F2" s="620"/>
      <c r="G2" s="620"/>
      <c r="H2" s="620"/>
      <c r="I2" s="255"/>
      <c r="J2" s="255"/>
      <c r="K2" s="255"/>
      <c r="L2" s="255"/>
      <c r="M2" s="255"/>
      <c r="N2" s="255"/>
      <c r="O2" s="255"/>
    </row>
    <row r="3" s="3" customFormat="1" ht="22.5" customHeight="1">
      <c r="A3" s="12" t="s">
        <v>536</v>
      </c>
    </row>
    <row r="4" spans="1:23" s="13" customFormat="1" ht="18.75" customHeight="1">
      <c r="A4" s="670" t="s">
        <v>745</v>
      </c>
      <c r="B4" s="635" t="s">
        <v>40</v>
      </c>
      <c r="C4" s="677"/>
      <c r="D4" s="624" t="s">
        <v>76</v>
      </c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70"/>
      <c r="R4" s="622" t="s">
        <v>77</v>
      </c>
      <c r="S4" s="622"/>
      <c r="T4" s="622"/>
      <c r="U4" s="622"/>
      <c r="V4" s="622"/>
      <c r="W4" s="624"/>
    </row>
    <row r="5" spans="1:23" s="13" customFormat="1" ht="24.75" customHeight="1">
      <c r="A5" s="670"/>
      <c r="B5" s="684"/>
      <c r="C5" s="689"/>
      <c r="D5" s="624" t="s">
        <v>78</v>
      </c>
      <c r="E5" s="669"/>
      <c r="F5" s="669"/>
      <c r="G5" s="669"/>
      <c r="H5" s="669"/>
      <c r="I5" s="669"/>
      <c r="J5" s="669"/>
      <c r="K5" s="669"/>
      <c r="L5" s="669"/>
      <c r="M5" s="670"/>
      <c r="N5" s="635" t="s">
        <v>79</v>
      </c>
      <c r="O5" s="677"/>
      <c r="P5" s="635" t="s">
        <v>80</v>
      </c>
      <c r="Q5" s="677"/>
      <c r="R5" s="635" t="s">
        <v>81</v>
      </c>
      <c r="S5" s="677"/>
      <c r="T5" s="635" t="s">
        <v>82</v>
      </c>
      <c r="U5" s="677"/>
      <c r="V5" s="635" t="s">
        <v>83</v>
      </c>
      <c r="W5" s="636"/>
    </row>
    <row r="6" spans="1:23" s="13" customFormat="1" ht="32.25" customHeight="1">
      <c r="A6" s="670"/>
      <c r="B6" s="654"/>
      <c r="C6" s="656"/>
      <c r="D6" s="622" t="s">
        <v>503</v>
      </c>
      <c r="E6" s="622"/>
      <c r="F6" s="628" t="s">
        <v>357</v>
      </c>
      <c r="G6" s="622"/>
      <c r="H6" s="628" t="s">
        <v>358</v>
      </c>
      <c r="I6" s="622"/>
      <c r="J6" s="622" t="s">
        <v>359</v>
      </c>
      <c r="K6" s="622"/>
      <c r="L6" s="622" t="s">
        <v>360</v>
      </c>
      <c r="M6" s="622"/>
      <c r="N6" s="654"/>
      <c r="O6" s="656"/>
      <c r="P6" s="654"/>
      <c r="Q6" s="656"/>
      <c r="R6" s="654"/>
      <c r="S6" s="656"/>
      <c r="T6" s="654"/>
      <c r="U6" s="656"/>
      <c r="V6" s="654"/>
      <c r="W6" s="678"/>
    </row>
    <row r="7" spans="1:23" s="13" customFormat="1" ht="26.25" customHeight="1">
      <c r="A7" s="670"/>
      <c r="B7" s="25" t="s">
        <v>84</v>
      </c>
      <c r="C7" s="25" t="s">
        <v>85</v>
      </c>
      <c r="D7" s="25" t="s">
        <v>84</v>
      </c>
      <c r="E7" s="25" t="s">
        <v>86</v>
      </c>
      <c r="F7" s="25" t="s">
        <v>84</v>
      </c>
      <c r="G7" s="25" t="s">
        <v>86</v>
      </c>
      <c r="H7" s="25" t="s">
        <v>84</v>
      </c>
      <c r="I7" s="25" t="s">
        <v>86</v>
      </c>
      <c r="J7" s="25" t="s">
        <v>84</v>
      </c>
      <c r="K7" s="25" t="s">
        <v>86</v>
      </c>
      <c r="L7" s="25" t="s">
        <v>84</v>
      </c>
      <c r="M7" s="25" t="s">
        <v>86</v>
      </c>
      <c r="N7" s="27" t="s">
        <v>84</v>
      </c>
      <c r="O7" s="25" t="s">
        <v>85</v>
      </c>
      <c r="P7" s="27" t="s">
        <v>84</v>
      </c>
      <c r="Q7" s="25" t="s">
        <v>85</v>
      </c>
      <c r="R7" s="27" t="s">
        <v>84</v>
      </c>
      <c r="S7" s="25" t="s">
        <v>85</v>
      </c>
      <c r="T7" s="27" t="s">
        <v>84</v>
      </c>
      <c r="U7" s="25" t="s">
        <v>85</v>
      </c>
      <c r="V7" s="27" t="s">
        <v>84</v>
      </c>
      <c r="W7" s="26" t="s">
        <v>85</v>
      </c>
    </row>
    <row r="8" spans="1:23" s="35" customFormat="1" ht="24" customHeight="1">
      <c r="A8" s="73" t="s">
        <v>229</v>
      </c>
      <c r="B8" s="35">
        <v>13164</v>
      </c>
      <c r="C8" s="35">
        <v>37579</v>
      </c>
      <c r="D8" s="35">
        <v>6752</v>
      </c>
      <c r="E8" s="35">
        <v>14884.19</v>
      </c>
      <c r="H8" s="35">
        <v>2355</v>
      </c>
      <c r="I8" s="35">
        <v>9209</v>
      </c>
      <c r="J8" s="35">
        <v>1109</v>
      </c>
      <c r="K8" s="35">
        <v>4723</v>
      </c>
      <c r="L8" s="35">
        <v>28</v>
      </c>
      <c r="M8" s="118">
        <v>34</v>
      </c>
      <c r="N8" s="35">
        <v>271</v>
      </c>
      <c r="O8" s="35">
        <v>1038.528</v>
      </c>
      <c r="P8" s="35">
        <v>1723</v>
      </c>
      <c r="Q8" s="35">
        <v>4021.43</v>
      </c>
      <c r="R8" s="35">
        <v>10</v>
      </c>
      <c r="S8" s="35">
        <v>113.495</v>
      </c>
      <c r="T8" s="35">
        <v>576</v>
      </c>
      <c r="U8" s="35">
        <v>1622.836</v>
      </c>
      <c r="V8" s="35">
        <v>85</v>
      </c>
      <c r="W8" s="35">
        <v>135.881</v>
      </c>
    </row>
    <row r="9" spans="1:23" s="35" customFormat="1" ht="24" customHeight="1">
      <c r="A9" s="73" t="s">
        <v>319</v>
      </c>
      <c r="B9" s="35">
        <v>14452</v>
      </c>
      <c r="C9" s="35">
        <v>44136</v>
      </c>
      <c r="D9" s="35">
        <v>6663</v>
      </c>
      <c r="E9" s="35">
        <v>15268</v>
      </c>
      <c r="F9" s="35">
        <v>373</v>
      </c>
      <c r="G9" s="35">
        <v>2794</v>
      </c>
      <c r="H9" s="35">
        <v>3057</v>
      </c>
      <c r="I9" s="35">
        <v>11974</v>
      </c>
      <c r="J9" s="35">
        <v>1389</v>
      </c>
      <c r="K9" s="35">
        <v>5830</v>
      </c>
      <c r="L9" s="35">
        <v>40</v>
      </c>
      <c r="M9" s="96">
        <v>52</v>
      </c>
      <c r="N9" s="35">
        <v>265</v>
      </c>
      <c r="O9" s="35">
        <v>1017</v>
      </c>
      <c r="P9" s="35">
        <v>1833</v>
      </c>
      <c r="Q9" s="35">
        <v>4430</v>
      </c>
      <c r="R9" s="35">
        <v>12</v>
      </c>
      <c r="S9" s="35">
        <v>149</v>
      </c>
      <c r="T9" s="35">
        <v>742</v>
      </c>
      <c r="U9" s="35">
        <v>2510</v>
      </c>
      <c r="V9" s="35">
        <v>78</v>
      </c>
      <c r="W9" s="35">
        <v>112</v>
      </c>
    </row>
    <row r="10" spans="1:23" s="35" customFormat="1" ht="24" customHeight="1">
      <c r="A10" s="73" t="s">
        <v>364</v>
      </c>
      <c r="B10" s="35">
        <v>14976</v>
      </c>
      <c r="C10" s="35">
        <v>49247</v>
      </c>
      <c r="D10" s="35">
        <v>6563</v>
      </c>
      <c r="E10" s="35">
        <v>15346</v>
      </c>
      <c r="F10" s="35">
        <v>381</v>
      </c>
      <c r="G10" s="35">
        <v>3481</v>
      </c>
      <c r="H10" s="35">
        <v>3136</v>
      </c>
      <c r="I10" s="35">
        <v>13585</v>
      </c>
      <c r="J10" s="35">
        <v>1784</v>
      </c>
      <c r="K10" s="35">
        <v>8155</v>
      </c>
      <c r="L10" s="35">
        <v>46</v>
      </c>
      <c r="M10" s="96">
        <v>73</v>
      </c>
      <c r="N10" s="35">
        <v>248</v>
      </c>
      <c r="O10" s="35">
        <v>1070</v>
      </c>
      <c r="P10" s="35">
        <v>2008</v>
      </c>
      <c r="Q10" s="35">
        <v>5061</v>
      </c>
      <c r="R10" s="35">
        <v>9</v>
      </c>
      <c r="S10" s="35">
        <v>97</v>
      </c>
      <c r="T10" s="35">
        <v>738</v>
      </c>
      <c r="U10" s="35">
        <v>2303</v>
      </c>
      <c r="V10" s="35">
        <v>63</v>
      </c>
      <c r="W10" s="35">
        <v>76</v>
      </c>
    </row>
    <row r="11" spans="1:55" s="12" customFormat="1" ht="24" customHeight="1">
      <c r="A11" s="29" t="s">
        <v>388</v>
      </c>
      <c r="B11" s="41">
        <v>15184</v>
      </c>
      <c r="C11" s="41">
        <v>50850</v>
      </c>
      <c r="D11" s="41">
        <v>6385</v>
      </c>
      <c r="E11" s="41">
        <v>15127</v>
      </c>
      <c r="F11" s="41">
        <v>409</v>
      </c>
      <c r="G11" s="41">
        <v>3697</v>
      </c>
      <c r="H11" s="41">
        <v>3398</v>
      </c>
      <c r="I11" s="41">
        <v>14316</v>
      </c>
      <c r="J11" s="41">
        <v>1916</v>
      </c>
      <c r="K11" s="41">
        <v>8889</v>
      </c>
      <c r="L11" s="41">
        <v>55</v>
      </c>
      <c r="M11" s="122">
        <v>89</v>
      </c>
      <c r="N11" s="41">
        <v>249</v>
      </c>
      <c r="O11" s="41">
        <v>1053</v>
      </c>
      <c r="P11" s="41">
        <v>2122</v>
      </c>
      <c r="Q11" s="41">
        <v>5420</v>
      </c>
      <c r="R11" s="41">
        <v>13</v>
      </c>
      <c r="S11" s="41">
        <v>153</v>
      </c>
      <c r="T11" s="41">
        <v>563</v>
      </c>
      <c r="U11" s="41">
        <v>1951</v>
      </c>
      <c r="V11" s="41">
        <v>74</v>
      </c>
      <c r="W11" s="41">
        <v>155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7" s="12" customFormat="1" ht="24" customHeight="1">
      <c r="A12" s="29" t="s">
        <v>410</v>
      </c>
      <c r="B12" s="74">
        <v>15895</v>
      </c>
      <c r="C12" s="41">
        <v>53854</v>
      </c>
      <c r="D12" s="41">
        <v>6208</v>
      </c>
      <c r="E12" s="41">
        <v>14860</v>
      </c>
      <c r="F12" s="41">
        <v>508</v>
      </c>
      <c r="G12" s="41">
        <v>4398</v>
      </c>
      <c r="H12" s="41">
        <v>3950</v>
      </c>
      <c r="I12" s="41">
        <v>16197</v>
      </c>
      <c r="J12" s="41">
        <v>2016</v>
      </c>
      <c r="K12" s="41">
        <v>9592</v>
      </c>
      <c r="L12" s="41">
        <v>66</v>
      </c>
      <c r="M12" s="122">
        <v>100</v>
      </c>
      <c r="N12" s="41">
        <v>253</v>
      </c>
      <c r="O12" s="41">
        <v>1093</v>
      </c>
      <c r="P12" s="41">
        <v>2250</v>
      </c>
      <c r="Q12" s="41">
        <v>5742</v>
      </c>
      <c r="R12" s="41">
        <v>8</v>
      </c>
      <c r="S12" s="41">
        <v>125</v>
      </c>
      <c r="T12" s="41">
        <v>554</v>
      </c>
      <c r="U12" s="41">
        <v>1608</v>
      </c>
      <c r="V12" s="41">
        <v>82</v>
      </c>
      <c r="W12" s="41">
        <v>139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11" customFormat="1" ht="24" customHeight="1">
      <c r="A13" s="29" t="s">
        <v>417</v>
      </c>
      <c r="B13" s="74">
        <v>16917</v>
      </c>
      <c r="C13" s="41">
        <v>58601</v>
      </c>
      <c r="D13" s="41">
        <v>6009</v>
      </c>
      <c r="E13" s="41">
        <v>14455</v>
      </c>
      <c r="F13" s="41">
        <v>636</v>
      </c>
      <c r="G13" s="41">
        <v>5552</v>
      </c>
      <c r="H13" s="41">
        <v>4655</v>
      </c>
      <c r="I13" s="41">
        <v>18908</v>
      </c>
      <c r="J13" s="41">
        <v>2099</v>
      </c>
      <c r="K13" s="41">
        <v>10070</v>
      </c>
      <c r="L13" s="41">
        <v>92</v>
      </c>
      <c r="M13" s="122">
        <v>143</v>
      </c>
      <c r="N13" s="41">
        <v>242</v>
      </c>
      <c r="O13" s="41">
        <v>1006</v>
      </c>
      <c r="P13" s="41">
        <v>2351</v>
      </c>
      <c r="Q13" s="41">
        <v>6063</v>
      </c>
      <c r="R13" s="41">
        <v>6</v>
      </c>
      <c r="S13" s="41">
        <v>81</v>
      </c>
      <c r="T13" s="41">
        <v>730</v>
      </c>
      <c r="U13" s="41">
        <v>2186</v>
      </c>
      <c r="V13" s="41">
        <v>97</v>
      </c>
      <c r="W13" s="41">
        <v>137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s="11" customFormat="1" ht="24" customHeight="1">
      <c r="A14" s="29" t="s">
        <v>426</v>
      </c>
      <c r="B14" s="74">
        <f>D14+H14++J14+N14+P14+R14+T14+V14+L14+F14</f>
        <v>17701</v>
      </c>
      <c r="C14" s="41">
        <f>E14+I14++K14+O14+Q14+S14+U14+W14+M14+G14</f>
        <v>63446</v>
      </c>
      <c r="D14" s="41">
        <v>5836</v>
      </c>
      <c r="E14" s="41">
        <v>14153</v>
      </c>
      <c r="F14" s="41">
        <v>790</v>
      </c>
      <c r="G14" s="41">
        <v>7060</v>
      </c>
      <c r="H14" s="41">
        <v>5293</v>
      </c>
      <c r="I14" s="41">
        <v>21603</v>
      </c>
      <c r="J14" s="41">
        <v>2163</v>
      </c>
      <c r="K14" s="41">
        <v>10578</v>
      </c>
      <c r="L14" s="41">
        <v>115</v>
      </c>
      <c r="M14" s="122">
        <v>184</v>
      </c>
      <c r="N14" s="41">
        <v>240</v>
      </c>
      <c r="O14" s="41">
        <v>1043</v>
      </c>
      <c r="P14" s="41">
        <v>2498</v>
      </c>
      <c r="Q14" s="41">
        <v>6529</v>
      </c>
      <c r="R14" s="41">
        <v>12</v>
      </c>
      <c r="S14" s="41">
        <v>160</v>
      </c>
      <c r="T14" s="41">
        <v>685</v>
      </c>
      <c r="U14" s="41">
        <v>2003</v>
      </c>
      <c r="V14" s="41">
        <v>69</v>
      </c>
      <c r="W14" s="41">
        <v>133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s="11" customFormat="1" ht="24" customHeight="1">
      <c r="A15" s="29" t="s">
        <v>573</v>
      </c>
      <c r="B15" s="74">
        <v>17823</v>
      </c>
      <c r="C15" s="41">
        <v>67661</v>
      </c>
      <c r="D15" s="41">
        <v>5673</v>
      </c>
      <c r="E15" s="41">
        <v>13905</v>
      </c>
      <c r="F15" s="41">
        <v>814</v>
      </c>
      <c r="G15" s="41">
        <v>8193</v>
      </c>
      <c r="H15" s="41">
        <v>5424</v>
      </c>
      <c r="I15" s="41">
        <v>23432</v>
      </c>
      <c r="J15" s="41">
        <v>2268</v>
      </c>
      <c r="K15" s="41">
        <v>11316</v>
      </c>
      <c r="L15" s="41">
        <v>123</v>
      </c>
      <c r="M15" s="122">
        <v>227</v>
      </c>
      <c r="N15" s="41">
        <v>247</v>
      </c>
      <c r="O15" s="41">
        <v>1173</v>
      </c>
      <c r="P15" s="41">
        <v>2672</v>
      </c>
      <c r="Q15" s="41">
        <v>7130</v>
      </c>
      <c r="R15" s="41">
        <v>8</v>
      </c>
      <c r="S15" s="41">
        <v>132</v>
      </c>
      <c r="T15" s="41">
        <v>505</v>
      </c>
      <c r="U15" s="41">
        <v>1964</v>
      </c>
      <c r="V15" s="41">
        <v>89</v>
      </c>
      <c r="W15" s="41">
        <v>189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s="11" customFormat="1" ht="24" customHeight="1">
      <c r="A16" s="347" t="s">
        <v>816</v>
      </c>
      <c r="B16" s="305">
        <v>18714</v>
      </c>
      <c r="C16" s="419">
        <v>72023</v>
      </c>
      <c r="D16" s="419">
        <v>5452</v>
      </c>
      <c r="E16" s="419">
        <v>13668</v>
      </c>
      <c r="F16" s="419">
        <v>1029</v>
      </c>
      <c r="G16" s="419">
        <v>9304</v>
      </c>
      <c r="H16" s="419">
        <v>5937</v>
      </c>
      <c r="I16" s="419">
        <v>24899</v>
      </c>
      <c r="J16" s="419">
        <v>2403</v>
      </c>
      <c r="K16" s="419">
        <v>12382</v>
      </c>
      <c r="L16" s="419">
        <v>149</v>
      </c>
      <c r="M16" s="306">
        <v>277</v>
      </c>
      <c r="N16" s="419">
        <v>236</v>
      </c>
      <c r="O16" s="419">
        <v>1046</v>
      </c>
      <c r="P16" s="419">
        <v>2836</v>
      </c>
      <c r="Q16" s="419">
        <v>7833</v>
      </c>
      <c r="R16" s="419">
        <v>8</v>
      </c>
      <c r="S16" s="419">
        <v>173</v>
      </c>
      <c r="T16" s="419">
        <v>591</v>
      </c>
      <c r="U16" s="419">
        <v>2233</v>
      </c>
      <c r="V16" s="419">
        <v>73</v>
      </c>
      <c r="W16" s="419">
        <v>208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10" s="2" customFormat="1" ht="19.5" customHeight="1">
      <c r="A17" s="688" t="s">
        <v>535</v>
      </c>
      <c r="B17" s="688"/>
      <c r="C17" s="688"/>
      <c r="D17" s="187"/>
      <c r="E17" s="187"/>
      <c r="F17" s="187"/>
      <c r="G17" s="187"/>
      <c r="H17" s="187"/>
      <c r="I17" s="187"/>
      <c r="J17" s="187"/>
    </row>
    <row r="18" spans="1:10" s="5" customFormat="1" ht="16.5" customHeight="1">
      <c r="A18" s="187" t="s">
        <v>537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="5" customFormat="1" ht="16.5" customHeight="1">
      <c r="A19" s="264" t="s">
        <v>538</v>
      </c>
    </row>
    <row r="20" s="5" customFormat="1" ht="16.5" customHeight="1">
      <c r="A20" s="264" t="s">
        <v>539</v>
      </c>
    </row>
    <row r="21" s="5" customFormat="1" ht="16.5" customHeight="1">
      <c r="A21" s="264" t="s">
        <v>540</v>
      </c>
    </row>
    <row r="22" s="5" customFormat="1" ht="16.5" customHeight="1">
      <c r="A22" s="264" t="s">
        <v>541</v>
      </c>
    </row>
  </sheetData>
  <sheetProtection/>
  <mergeCells count="17">
    <mergeCell ref="A17:C17"/>
    <mergeCell ref="B4:C6"/>
    <mergeCell ref="D4:Q4"/>
    <mergeCell ref="A2:H2"/>
    <mergeCell ref="D6:E6"/>
    <mergeCell ref="J6:K6"/>
    <mergeCell ref="H6:I6"/>
    <mergeCell ref="F6:G6"/>
    <mergeCell ref="A4:A7"/>
    <mergeCell ref="R4:W4"/>
    <mergeCell ref="D5:M5"/>
    <mergeCell ref="N5:O6"/>
    <mergeCell ref="P5:Q6"/>
    <mergeCell ref="R5:S6"/>
    <mergeCell ref="T5:U6"/>
    <mergeCell ref="V5:W6"/>
    <mergeCell ref="L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selection activeCell="AD17" sqref="AD17"/>
    </sheetView>
  </sheetViews>
  <sheetFormatPr defaultColWidth="7.21484375" defaultRowHeight="13.5"/>
  <cols>
    <col min="1" max="1" width="8.88671875" style="18" customWidth="1"/>
    <col min="2" max="2" width="10.99609375" style="18" customWidth="1"/>
    <col min="3" max="4" width="7.21484375" style="267" customWidth="1"/>
    <col min="5" max="5" width="7.6640625" style="18" bestFit="1" customWidth="1"/>
    <col min="6" max="7" width="7.3359375" style="18" bestFit="1" customWidth="1"/>
    <col min="8" max="8" width="8.5546875" style="18" customWidth="1"/>
    <col min="9" max="11" width="7.3359375" style="18" bestFit="1" customWidth="1"/>
    <col min="12" max="12" width="9.5546875" style="18" customWidth="1"/>
    <col min="13" max="13" width="8.6640625" style="18" customWidth="1"/>
    <col min="14" max="14" width="7.5546875" style="18" bestFit="1" customWidth="1"/>
    <col min="15" max="18" width="7.3359375" style="18" bestFit="1" customWidth="1"/>
    <col min="19" max="19" width="8.6640625" style="18" customWidth="1"/>
    <col min="20" max="27" width="7.3359375" style="18" bestFit="1" customWidth="1"/>
    <col min="28" max="28" width="7.5546875" style="18" customWidth="1"/>
    <col min="29" max="30" width="7.3359375" style="18" bestFit="1" customWidth="1"/>
    <col min="31" max="16384" width="7.21484375" style="18" customWidth="1"/>
  </cols>
  <sheetData>
    <row r="1" spans="3:4" ht="16.5" customHeight="1">
      <c r="C1" s="21"/>
      <c r="D1" s="21"/>
    </row>
    <row r="2" spans="1:20" s="2" customFormat="1" ht="20.25" customHeight="1">
      <c r="A2" s="620" t="s">
        <v>687</v>
      </c>
      <c r="B2" s="620"/>
      <c r="C2" s="620"/>
      <c r="D2" s="620"/>
      <c r="E2" s="620"/>
      <c r="F2" s="620"/>
      <c r="G2" s="620"/>
      <c r="H2" s="620"/>
      <c r="I2" s="620"/>
      <c r="J2" s="21"/>
      <c r="M2" s="21"/>
      <c r="N2" s="21"/>
      <c r="O2" s="21"/>
      <c r="R2" s="1"/>
      <c r="S2" s="1"/>
      <c r="T2" s="21"/>
    </row>
    <row r="3" spans="1:20" s="2" customFormat="1" ht="15.75" customHeight="1">
      <c r="A3" s="21"/>
      <c r="B3" s="21"/>
      <c r="C3" s="20"/>
      <c r="D3" s="20"/>
      <c r="F3" s="1" t="s">
        <v>0</v>
      </c>
      <c r="G3" s="21"/>
      <c r="H3" s="21"/>
      <c r="I3" s="21"/>
      <c r="J3" s="21"/>
      <c r="K3" s="1" t="s">
        <v>0</v>
      </c>
      <c r="L3" s="1"/>
      <c r="M3" s="21"/>
      <c r="N3" s="21"/>
      <c r="O3" s="21"/>
      <c r="T3" s="21"/>
    </row>
    <row r="4" spans="1:20" s="5" customFormat="1" ht="20.25" customHeight="1">
      <c r="A4" s="4" t="s">
        <v>529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T4" s="20"/>
    </row>
    <row r="5" spans="1:30" s="5" customFormat="1" ht="20.25" customHeight="1">
      <c r="A5" s="621" t="s">
        <v>757</v>
      </c>
      <c r="B5" s="703" t="s">
        <v>7</v>
      </c>
      <c r="C5" s="704"/>
      <c r="D5" s="619"/>
      <c r="E5" s="698" t="s">
        <v>65</v>
      </c>
      <c r="F5" s="699"/>
      <c r="G5" s="699"/>
      <c r="H5" s="699"/>
      <c r="I5" s="699"/>
      <c r="J5" s="699"/>
      <c r="K5" s="699"/>
      <c r="L5" s="699"/>
      <c r="M5" s="699"/>
      <c r="N5" s="701" t="s">
        <v>66</v>
      </c>
      <c r="O5" s="702"/>
      <c r="P5" s="702"/>
      <c r="Q5" s="702"/>
      <c r="R5" s="702"/>
      <c r="S5" s="702"/>
      <c r="T5" s="380"/>
      <c r="U5" s="380"/>
      <c r="V5" s="380"/>
      <c r="W5" s="383"/>
      <c r="X5" s="618" t="s">
        <v>626</v>
      </c>
      <c r="Y5" s="704"/>
      <c r="Z5" s="704"/>
      <c r="AA5" s="704"/>
      <c r="AB5" s="704"/>
      <c r="AC5" s="704"/>
      <c r="AD5" s="704"/>
    </row>
    <row r="6" spans="1:30" s="5" customFormat="1" ht="20.25" customHeight="1">
      <c r="A6" s="621"/>
      <c r="B6" s="384"/>
      <c r="C6" s="690" t="s">
        <v>45</v>
      </c>
      <c r="D6" s="692" t="s">
        <v>37</v>
      </c>
      <c r="E6" s="694"/>
      <c r="F6" s="615" t="s">
        <v>67</v>
      </c>
      <c r="G6" s="615" t="s">
        <v>68</v>
      </c>
      <c r="H6" s="615" t="s">
        <v>385</v>
      </c>
      <c r="I6" s="615" t="s">
        <v>612</v>
      </c>
      <c r="J6" s="615" t="s">
        <v>272</v>
      </c>
      <c r="K6" s="615" t="s">
        <v>613</v>
      </c>
      <c r="L6" s="700" t="s">
        <v>764</v>
      </c>
      <c r="M6" s="615" t="s">
        <v>615</v>
      </c>
      <c r="N6" s="695"/>
      <c r="O6" s="615" t="s">
        <v>70</v>
      </c>
      <c r="P6" s="697" t="s">
        <v>112</v>
      </c>
      <c r="Q6" s="694"/>
      <c r="R6" s="694"/>
      <c r="S6" s="695" t="s">
        <v>71</v>
      </c>
      <c r="T6" s="615" t="s">
        <v>69</v>
      </c>
      <c r="U6" s="615" t="s">
        <v>616</v>
      </c>
      <c r="V6" s="615" t="s">
        <v>617</v>
      </c>
      <c r="W6" s="705" t="s">
        <v>618</v>
      </c>
      <c r="X6" s="695" t="s">
        <v>625</v>
      </c>
      <c r="Y6" s="696" t="s">
        <v>72</v>
      </c>
      <c r="Z6" s="615" t="s">
        <v>287</v>
      </c>
      <c r="AA6" s="700" t="s">
        <v>288</v>
      </c>
      <c r="AB6" s="615" t="s">
        <v>480</v>
      </c>
      <c r="AC6" s="615" t="s">
        <v>619</v>
      </c>
      <c r="AD6" s="616" t="s">
        <v>481</v>
      </c>
    </row>
    <row r="7" spans="1:30" s="5" customFormat="1" ht="35.25" customHeight="1">
      <c r="A7" s="621"/>
      <c r="B7" s="385"/>
      <c r="C7" s="691"/>
      <c r="D7" s="693"/>
      <c r="E7" s="617"/>
      <c r="F7" s="615" t="s">
        <v>0</v>
      </c>
      <c r="G7" s="615"/>
      <c r="H7" s="615"/>
      <c r="I7" s="615"/>
      <c r="J7" s="615" t="s">
        <v>0</v>
      </c>
      <c r="K7" s="615"/>
      <c r="L7" s="696"/>
      <c r="M7" s="615"/>
      <c r="N7" s="696"/>
      <c r="O7" s="615" t="s">
        <v>0</v>
      </c>
      <c r="P7" s="379" t="s">
        <v>33</v>
      </c>
      <c r="Q7" s="6" t="s">
        <v>273</v>
      </c>
      <c r="R7" s="6" t="s">
        <v>274</v>
      </c>
      <c r="S7" s="694"/>
      <c r="T7" s="615"/>
      <c r="U7" s="615" t="s">
        <v>0</v>
      </c>
      <c r="V7" s="615"/>
      <c r="W7" s="706"/>
      <c r="X7" s="696"/>
      <c r="Y7" s="615"/>
      <c r="Z7" s="617"/>
      <c r="AA7" s="694"/>
      <c r="AB7" s="617"/>
      <c r="AC7" s="617"/>
      <c r="AD7" s="618"/>
    </row>
    <row r="8" spans="1:30" s="382" customFormat="1" ht="27" customHeight="1">
      <c r="A8" s="67" t="s">
        <v>229</v>
      </c>
      <c r="B8" s="32">
        <v>1605</v>
      </c>
      <c r="C8" s="32"/>
      <c r="D8" s="32"/>
      <c r="E8" s="32">
        <v>735</v>
      </c>
      <c r="F8" s="32">
        <v>0</v>
      </c>
      <c r="G8" s="32">
        <v>533</v>
      </c>
      <c r="H8" s="32">
        <v>190</v>
      </c>
      <c r="I8" s="32">
        <v>0</v>
      </c>
      <c r="J8" s="32">
        <v>0</v>
      </c>
      <c r="K8" s="32">
        <v>12</v>
      </c>
      <c r="L8" s="32"/>
      <c r="M8" s="172">
        <v>0</v>
      </c>
      <c r="N8" s="32">
        <v>851</v>
      </c>
      <c r="O8" s="32">
        <v>50</v>
      </c>
      <c r="P8" s="32">
        <v>333</v>
      </c>
      <c r="Q8" s="32">
        <v>235</v>
      </c>
      <c r="R8" s="32">
        <v>35</v>
      </c>
      <c r="S8" s="32">
        <v>152</v>
      </c>
      <c r="T8" s="32">
        <v>1</v>
      </c>
      <c r="U8" s="32">
        <v>0</v>
      </c>
      <c r="V8" s="32">
        <v>45</v>
      </c>
      <c r="W8" s="172">
        <v>0</v>
      </c>
      <c r="X8" s="32">
        <v>3</v>
      </c>
      <c r="Y8" s="32">
        <v>10</v>
      </c>
      <c r="Z8" s="32">
        <v>2</v>
      </c>
      <c r="AA8" s="32">
        <v>4</v>
      </c>
      <c r="AB8" s="35">
        <v>0</v>
      </c>
      <c r="AC8" s="35">
        <v>0</v>
      </c>
      <c r="AD8" s="35">
        <v>0</v>
      </c>
    </row>
    <row r="9" spans="1:30" s="382" customFormat="1" ht="27" customHeight="1">
      <c r="A9" s="67" t="s">
        <v>319</v>
      </c>
      <c r="B9" s="32">
        <v>1701</v>
      </c>
      <c r="C9" s="32">
        <v>1052</v>
      </c>
      <c r="D9" s="32">
        <v>649</v>
      </c>
      <c r="E9" s="32">
        <v>787</v>
      </c>
      <c r="F9" s="32">
        <v>0</v>
      </c>
      <c r="G9" s="32">
        <v>596</v>
      </c>
      <c r="H9" s="32">
        <v>177</v>
      </c>
      <c r="I9" s="32">
        <v>0</v>
      </c>
      <c r="J9" s="32">
        <v>1</v>
      </c>
      <c r="K9" s="32">
        <v>13</v>
      </c>
      <c r="L9" s="32"/>
      <c r="M9" s="162">
        <v>0</v>
      </c>
      <c r="N9" s="32">
        <v>889</v>
      </c>
      <c r="O9" s="32">
        <v>48</v>
      </c>
      <c r="P9" s="32">
        <v>353</v>
      </c>
      <c r="Q9" s="32">
        <v>241</v>
      </c>
      <c r="R9" s="32">
        <v>33</v>
      </c>
      <c r="S9" s="32">
        <v>168</v>
      </c>
      <c r="T9" s="32">
        <v>1</v>
      </c>
      <c r="U9" s="32">
        <v>0</v>
      </c>
      <c r="V9" s="32">
        <v>45</v>
      </c>
      <c r="W9" s="162">
        <v>0</v>
      </c>
      <c r="X9" s="32">
        <v>2</v>
      </c>
      <c r="Y9" s="32">
        <v>10</v>
      </c>
      <c r="Z9" s="32">
        <v>2</v>
      </c>
      <c r="AA9" s="32">
        <v>11</v>
      </c>
      <c r="AB9" s="35">
        <v>0</v>
      </c>
      <c r="AC9" s="35">
        <v>0</v>
      </c>
      <c r="AD9" s="35">
        <v>0</v>
      </c>
    </row>
    <row r="10" spans="1:30" s="382" customFormat="1" ht="27" customHeight="1">
      <c r="A10" s="67" t="s">
        <v>364</v>
      </c>
      <c r="B10" s="32">
        <v>1717</v>
      </c>
      <c r="C10" s="32">
        <v>1034</v>
      </c>
      <c r="D10" s="32">
        <v>683</v>
      </c>
      <c r="E10" s="32">
        <v>760</v>
      </c>
      <c r="F10" s="32">
        <v>0</v>
      </c>
      <c r="G10" s="32">
        <v>585</v>
      </c>
      <c r="H10" s="32">
        <v>163</v>
      </c>
      <c r="I10" s="32">
        <v>0</v>
      </c>
      <c r="J10" s="32">
        <v>1</v>
      </c>
      <c r="K10" s="32">
        <v>11</v>
      </c>
      <c r="L10" s="32"/>
      <c r="M10" s="162">
        <v>0</v>
      </c>
      <c r="N10" s="32">
        <v>933</v>
      </c>
      <c r="O10" s="32">
        <v>47</v>
      </c>
      <c r="P10" s="32">
        <v>366</v>
      </c>
      <c r="Q10" s="32">
        <v>253</v>
      </c>
      <c r="R10" s="32">
        <v>35</v>
      </c>
      <c r="S10" s="32">
        <v>189</v>
      </c>
      <c r="T10" s="32">
        <v>1</v>
      </c>
      <c r="U10" s="32">
        <v>0</v>
      </c>
      <c r="V10" s="32">
        <v>42</v>
      </c>
      <c r="W10" s="162">
        <v>0</v>
      </c>
      <c r="X10" s="32">
        <v>1</v>
      </c>
      <c r="Y10" s="32">
        <v>10</v>
      </c>
      <c r="Z10" s="32">
        <v>2</v>
      </c>
      <c r="AA10" s="32">
        <v>11</v>
      </c>
      <c r="AB10" s="35">
        <v>0</v>
      </c>
      <c r="AC10" s="35">
        <v>0</v>
      </c>
      <c r="AD10" s="35">
        <v>0</v>
      </c>
    </row>
    <row r="11" spans="1:30" s="381" customFormat="1" ht="27" customHeight="1">
      <c r="A11" s="67" t="s">
        <v>388</v>
      </c>
      <c r="B11" s="32">
        <v>1705</v>
      </c>
      <c r="C11" s="32">
        <v>1020</v>
      </c>
      <c r="D11" s="32">
        <v>685</v>
      </c>
      <c r="E11" s="32">
        <v>740</v>
      </c>
      <c r="F11" s="32">
        <v>0</v>
      </c>
      <c r="G11" s="32">
        <v>576</v>
      </c>
      <c r="H11" s="32">
        <v>150</v>
      </c>
      <c r="I11" s="32">
        <v>0</v>
      </c>
      <c r="J11" s="32">
        <v>1</v>
      </c>
      <c r="K11" s="32">
        <v>13</v>
      </c>
      <c r="L11" s="32"/>
      <c r="M11" s="162">
        <v>0</v>
      </c>
      <c r="N11" s="32">
        <v>941</v>
      </c>
      <c r="O11" s="32">
        <v>44</v>
      </c>
      <c r="P11" s="32">
        <v>359</v>
      </c>
      <c r="Q11" s="32">
        <v>265</v>
      </c>
      <c r="R11" s="32">
        <v>33</v>
      </c>
      <c r="S11" s="32">
        <v>195</v>
      </c>
      <c r="T11" s="32">
        <v>1</v>
      </c>
      <c r="U11" s="32">
        <v>1</v>
      </c>
      <c r="V11" s="32">
        <v>43</v>
      </c>
      <c r="W11" s="162">
        <v>0</v>
      </c>
      <c r="X11" s="32">
        <v>1</v>
      </c>
      <c r="Y11" s="32">
        <v>10</v>
      </c>
      <c r="Z11" s="32">
        <v>3</v>
      </c>
      <c r="AA11" s="32">
        <v>10</v>
      </c>
      <c r="AB11" s="35">
        <v>0</v>
      </c>
      <c r="AC11" s="35">
        <v>0</v>
      </c>
      <c r="AD11" s="35">
        <v>0</v>
      </c>
    </row>
    <row r="12" spans="1:38" s="381" customFormat="1" ht="27" customHeight="1">
      <c r="A12" s="67" t="s">
        <v>410</v>
      </c>
      <c r="B12" s="32">
        <v>1704</v>
      </c>
      <c r="C12" s="32">
        <v>1025</v>
      </c>
      <c r="D12" s="32">
        <v>679</v>
      </c>
      <c r="E12" s="32">
        <v>719</v>
      </c>
      <c r="F12" s="32">
        <v>0</v>
      </c>
      <c r="G12" s="32">
        <v>559</v>
      </c>
      <c r="H12" s="32">
        <v>146</v>
      </c>
      <c r="I12" s="32">
        <v>0</v>
      </c>
      <c r="J12" s="32">
        <v>1</v>
      </c>
      <c r="K12" s="32">
        <v>13</v>
      </c>
      <c r="L12" s="32"/>
      <c r="M12" s="162">
        <v>0</v>
      </c>
      <c r="N12" s="32">
        <v>964</v>
      </c>
      <c r="O12" s="32">
        <v>45</v>
      </c>
      <c r="P12" s="32">
        <v>371</v>
      </c>
      <c r="Q12" s="32">
        <v>283</v>
      </c>
      <c r="R12" s="32">
        <v>30</v>
      </c>
      <c r="S12" s="32">
        <v>192</v>
      </c>
      <c r="T12" s="32">
        <v>1</v>
      </c>
      <c r="U12" s="32">
        <v>0</v>
      </c>
      <c r="V12" s="32">
        <v>42</v>
      </c>
      <c r="W12" s="162">
        <v>0</v>
      </c>
      <c r="X12" s="32">
        <v>1</v>
      </c>
      <c r="Y12" s="32">
        <v>9</v>
      </c>
      <c r="Z12" s="32">
        <v>3</v>
      </c>
      <c r="AA12" s="32">
        <v>8</v>
      </c>
      <c r="AB12" s="35">
        <v>0</v>
      </c>
      <c r="AC12" s="35">
        <v>0</v>
      </c>
      <c r="AD12" s="35">
        <v>0</v>
      </c>
      <c r="AE12" s="35"/>
      <c r="AF12" s="35"/>
      <c r="AG12" s="35"/>
      <c r="AH12" s="35"/>
      <c r="AI12" s="35"/>
      <c r="AJ12" s="35"/>
      <c r="AK12" s="35"/>
      <c r="AL12" s="35"/>
    </row>
    <row r="13" spans="1:38" s="382" customFormat="1" ht="27" customHeight="1">
      <c r="A13" s="67" t="s">
        <v>417</v>
      </c>
      <c r="B13" s="153">
        <v>1717</v>
      </c>
      <c r="C13" s="32">
        <v>1025</v>
      </c>
      <c r="D13" s="32">
        <v>692</v>
      </c>
      <c r="E13" s="32">
        <v>729</v>
      </c>
      <c r="F13" s="33">
        <v>0</v>
      </c>
      <c r="G13" s="32">
        <v>566</v>
      </c>
      <c r="H13" s="32">
        <v>144</v>
      </c>
      <c r="I13" s="32">
        <v>0</v>
      </c>
      <c r="J13" s="32">
        <v>1</v>
      </c>
      <c r="K13" s="32">
        <v>18</v>
      </c>
      <c r="L13" s="32"/>
      <c r="M13" s="222">
        <v>0</v>
      </c>
      <c r="N13" s="32">
        <v>967</v>
      </c>
      <c r="O13" s="32">
        <v>46</v>
      </c>
      <c r="P13" s="32">
        <v>358</v>
      </c>
      <c r="Q13" s="32">
        <v>288</v>
      </c>
      <c r="R13" s="32">
        <v>30</v>
      </c>
      <c r="S13" s="32">
        <v>204</v>
      </c>
      <c r="T13" s="33">
        <v>1</v>
      </c>
      <c r="U13" s="32">
        <v>0</v>
      </c>
      <c r="V13" s="32">
        <v>40</v>
      </c>
      <c r="W13" s="162">
        <v>0</v>
      </c>
      <c r="X13" s="32">
        <v>1</v>
      </c>
      <c r="Y13" s="33">
        <v>9</v>
      </c>
      <c r="Z13" s="33">
        <v>3</v>
      </c>
      <c r="AA13" s="33">
        <v>8</v>
      </c>
      <c r="AB13" s="34">
        <f>SUM(AB17:AB25)</f>
        <v>0</v>
      </c>
      <c r="AC13" s="34">
        <f>SUM(AC17:AC25)</f>
        <v>0</v>
      </c>
      <c r="AD13" s="34">
        <f>SUM(AD17:AD25)</f>
        <v>0</v>
      </c>
      <c r="AE13" s="40"/>
      <c r="AF13" s="40"/>
      <c r="AG13" s="40"/>
      <c r="AH13" s="40"/>
      <c r="AI13" s="40"/>
      <c r="AJ13" s="40"/>
      <c r="AK13" s="40"/>
      <c r="AL13" s="40"/>
    </row>
    <row r="14" spans="1:38" s="382" customFormat="1" ht="27" customHeight="1">
      <c r="A14" s="67" t="s">
        <v>426</v>
      </c>
      <c r="B14" s="153">
        <v>3508</v>
      </c>
      <c r="C14" s="32">
        <v>2801</v>
      </c>
      <c r="D14" s="32">
        <v>707</v>
      </c>
      <c r="E14" s="32">
        <v>1947</v>
      </c>
      <c r="F14" s="33">
        <v>0</v>
      </c>
      <c r="G14" s="32">
        <v>560</v>
      </c>
      <c r="H14" s="32">
        <v>123</v>
      </c>
      <c r="I14" s="32">
        <v>0</v>
      </c>
      <c r="J14" s="32">
        <v>1</v>
      </c>
      <c r="K14" s="32">
        <v>13</v>
      </c>
      <c r="L14" s="32">
        <v>1250</v>
      </c>
      <c r="M14" s="222">
        <v>0</v>
      </c>
      <c r="N14" s="32">
        <v>989</v>
      </c>
      <c r="O14" s="32">
        <v>44</v>
      </c>
      <c r="P14" s="32">
        <v>361</v>
      </c>
      <c r="Q14" s="32">
        <v>309</v>
      </c>
      <c r="R14" s="32">
        <v>28</v>
      </c>
      <c r="S14" s="32">
        <v>215</v>
      </c>
      <c r="T14" s="33">
        <v>0</v>
      </c>
      <c r="U14" s="32">
        <v>0</v>
      </c>
      <c r="V14" s="32">
        <v>32</v>
      </c>
      <c r="W14" s="162">
        <v>0</v>
      </c>
      <c r="X14" s="32">
        <v>1</v>
      </c>
      <c r="Y14" s="33">
        <v>8</v>
      </c>
      <c r="Z14" s="33">
        <v>4</v>
      </c>
      <c r="AA14" s="33">
        <v>6</v>
      </c>
      <c r="AB14" s="40">
        <v>326</v>
      </c>
      <c r="AC14" s="40">
        <v>208</v>
      </c>
      <c r="AD14" s="40">
        <v>19</v>
      </c>
      <c r="AE14" s="40"/>
      <c r="AF14" s="40"/>
      <c r="AG14" s="40"/>
      <c r="AH14" s="40"/>
      <c r="AI14" s="40"/>
      <c r="AJ14" s="40"/>
      <c r="AK14" s="40"/>
      <c r="AL14" s="40"/>
    </row>
    <row r="15" spans="1:38" s="382" customFormat="1" ht="27" customHeight="1">
      <c r="A15" s="67" t="s">
        <v>573</v>
      </c>
      <c r="B15" s="224">
        <v>3391</v>
      </c>
      <c r="C15" s="309">
        <v>2683</v>
      </c>
      <c r="D15" s="309">
        <v>708</v>
      </c>
      <c r="E15" s="309">
        <v>1774</v>
      </c>
      <c r="F15" s="228">
        <v>0</v>
      </c>
      <c r="G15" s="309">
        <v>534</v>
      </c>
      <c r="H15" s="309">
        <v>122</v>
      </c>
      <c r="I15" s="309">
        <v>0</v>
      </c>
      <c r="J15" s="309">
        <v>1</v>
      </c>
      <c r="K15" s="309">
        <v>13</v>
      </c>
      <c r="L15" s="309">
        <v>1104</v>
      </c>
      <c r="M15" s="231">
        <v>0</v>
      </c>
      <c r="N15" s="309">
        <v>1018</v>
      </c>
      <c r="O15" s="309">
        <v>39</v>
      </c>
      <c r="P15" s="309">
        <v>362</v>
      </c>
      <c r="Q15" s="309">
        <v>332</v>
      </c>
      <c r="R15" s="309">
        <v>28</v>
      </c>
      <c r="S15" s="309">
        <v>221</v>
      </c>
      <c r="T15" s="228">
        <v>1</v>
      </c>
      <c r="U15" s="309">
        <v>0</v>
      </c>
      <c r="V15" s="309">
        <v>35</v>
      </c>
      <c r="W15" s="319">
        <v>0</v>
      </c>
      <c r="X15" s="309">
        <v>1</v>
      </c>
      <c r="Y15" s="228">
        <v>9</v>
      </c>
      <c r="Z15" s="228">
        <v>4</v>
      </c>
      <c r="AA15" s="41">
        <v>7</v>
      </c>
      <c r="AB15" s="40">
        <v>330</v>
      </c>
      <c r="AC15" s="40">
        <v>225</v>
      </c>
      <c r="AD15" s="40">
        <v>23</v>
      </c>
      <c r="AE15" s="40"/>
      <c r="AF15" s="40"/>
      <c r="AG15" s="40"/>
      <c r="AH15" s="40"/>
      <c r="AI15" s="40"/>
      <c r="AJ15" s="40"/>
      <c r="AK15" s="40"/>
      <c r="AL15" s="40"/>
    </row>
    <row r="16" spans="1:38" s="382" customFormat="1" ht="27" customHeight="1">
      <c r="A16" s="311" t="s">
        <v>815</v>
      </c>
      <c r="B16" s="307">
        <v>3363</v>
      </c>
      <c r="C16" s="423">
        <v>2656</v>
      </c>
      <c r="D16" s="423">
        <v>707</v>
      </c>
      <c r="E16" s="423">
        <v>1752</v>
      </c>
      <c r="F16" s="426">
        <v>0</v>
      </c>
      <c r="G16" s="423">
        <v>527</v>
      </c>
      <c r="H16" s="423">
        <v>121</v>
      </c>
      <c r="I16" s="423">
        <v>0</v>
      </c>
      <c r="J16" s="423">
        <v>1</v>
      </c>
      <c r="K16" s="423">
        <v>13</v>
      </c>
      <c r="L16" s="423">
        <v>1090</v>
      </c>
      <c r="M16" s="425">
        <v>0</v>
      </c>
      <c r="N16" s="423">
        <v>1018</v>
      </c>
      <c r="O16" s="423">
        <v>41</v>
      </c>
      <c r="P16" s="423">
        <v>360</v>
      </c>
      <c r="Q16" s="423">
        <v>332</v>
      </c>
      <c r="R16" s="423">
        <v>28</v>
      </c>
      <c r="S16" s="423">
        <v>221</v>
      </c>
      <c r="T16" s="426">
        <v>1</v>
      </c>
      <c r="U16" s="423">
        <v>0</v>
      </c>
      <c r="V16" s="423">
        <v>35</v>
      </c>
      <c r="W16" s="427">
        <v>0</v>
      </c>
      <c r="X16" s="423">
        <v>1</v>
      </c>
      <c r="Y16" s="426">
        <v>9</v>
      </c>
      <c r="Z16" s="426">
        <v>4</v>
      </c>
      <c r="AA16" s="419">
        <v>7</v>
      </c>
      <c r="AB16" s="420">
        <v>323</v>
      </c>
      <c r="AC16" s="420">
        <v>224</v>
      </c>
      <c r="AD16" s="420">
        <v>25</v>
      </c>
      <c r="AE16" s="40"/>
      <c r="AF16" s="40"/>
      <c r="AG16" s="40"/>
      <c r="AH16" s="40"/>
      <c r="AI16" s="40"/>
      <c r="AJ16" s="40"/>
      <c r="AK16" s="40"/>
      <c r="AL16" s="40"/>
    </row>
    <row r="17" spans="1:27" s="3" customFormat="1" ht="18" customHeight="1">
      <c r="A17" s="30" t="s">
        <v>542</v>
      </c>
      <c r="B17" s="19"/>
      <c r="C17" s="102"/>
      <c r="D17" s="102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Z17" s="19"/>
      <c r="AA17" s="19"/>
    </row>
    <row r="18" spans="1:27" s="3" customFormat="1" ht="18" customHeight="1">
      <c r="A18" s="30" t="s">
        <v>614</v>
      </c>
      <c r="B18" s="19"/>
      <c r="C18" s="102"/>
      <c r="D18" s="10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Z18" s="19"/>
      <c r="AA18" s="19"/>
    </row>
    <row r="19" spans="1:38" s="266" customFormat="1" ht="15" customHeight="1">
      <c r="A19" s="294" t="s">
        <v>620</v>
      </c>
      <c r="B19" s="265"/>
      <c r="C19" s="295"/>
      <c r="D19" s="29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</row>
    <row r="20" spans="1:4" s="266" customFormat="1" ht="15" customHeight="1">
      <c r="A20" s="23" t="s">
        <v>621</v>
      </c>
      <c r="C20" s="295"/>
      <c r="D20" s="295"/>
    </row>
    <row r="21" spans="1:4" s="266" customFormat="1" ht="15" customHeight="1">
      <c r="A21" s="23" t="s">
        <v>622</v>
      </c>
      <c r="C21" s="296"/>
      <c r="D21" s="296"/>
    </row>
    <row r="22" spans="1:4" s="266" customFormat="1" ht="15" customHeight="1">
      <c r="A22" s="23" t="s">
        <v>623</v>
      </c>
      <c r="C22" s="296"/>
      <c r="D22" s="296"/>
    </row>
    <row r="23" spans="1:4" s="266" customFormat="1" ht="15" customHeight="1">
      <c r="A23" s="294" t="s">
        <v>624</v>
      </c>
      <c r="C23" s="265"/>
      <c r="D23" s="265"/>
    </row>
  </sheetData>
  <sheetProtection/>
  <mergeCells count="32">
    <mergeCell ref="B5:D5"/>
    <mergeCell ref="X5:AD5"/>
    <mergeCell ref="V6:V7"/>
    <mergeCell ref="X6:X7"/>
    <mergeCell ref="W6:W7"/>
    <mergeCell ref="N6:N7"/>
    <mergeCell ref="AD6:AD7"/>
    <mergeCell ref="AC6:AC7"/>
    <mergeCell ref="O6:O7"/>
    <mergeCell ref="K6:K7"/>
    <mergeCell ref="A2:I2"/>
    <mergeCell ref="A5:A7"/>
    <mergeCell ref="E5:M5"/>
    <mergeCell ref="I6:I7"/>
    <mergeCell ref="T6:T7"/>
    <mergeCell ref="AB6:AB7"/>
    <mergeCell ref="AA6:AA7"/>
    <mergeCell ref="N5:S5"/>
    <mergeCell ref="M6:M7"/>
    <mergeCell ref="L6:L7"/>
    <mergeCell ref="J6:J7"/>
    <mergeCell ref="S6:S7"/>
    <mergeCell ref="Z6:Z7"/>
    <mergeCell ref="Y6:Y7"/>
    <mergeCell ref="P6:R6"/>
    <mergeCell ref="U6:U7"/>
    <mergeCell ref="H6:H7"/>
    <mergeCell ref="C6:C7"/>
    <mergeCell ref="D6:D7"/>
    <mergeCell ref="G6:G7"/>
    <mergeCell ref="E6:E7"/>
    <mergeCell ref="F6:F7"/>
  </mergeCells>
  <printOptions/>
  <pageMargins left="0.42" right="0.16" top="0.51" bottom="0.53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9"/>
  <sheetViews>
    <sheetView zoomScale="96" zoomScaleNormal="96" zoomScalePageLayoutView="0" workbookViewId="0" topLeftCell="A1">
      <selection activeCell="J15" sqref="J15"/>
    </sheetView>
  </sheetViews>
  <sheetFormatPr defaultColWidth="9.10546875" defaultRowHeight="13.5"/>
  <cols>
    <col min="1" max="16384" width="9.10546875" style="237" customWidth="1"/>
  </cols>
  <sheetData>
    <row r="1" ht="17.25" customHeight="1"/>
    <row r="2" spans="1:13" s="9" customFormat="1" ht="20.25" customHeight="1">
      <c r="A2" s="707" t="s">
        <v>688</v>
      </c>
      <c r="B2" s="707"/>
      <c r="C2" s="707"/>
      <c r="D2" s="707"/>
      <c r="E2" s="707"/>
      <c r="F2" s="707"/>
      <c r="G2" s="39"/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</row>
    <row r="3" spans="1:13" s="10" customFormat="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2" customFormat="1" ht="19.5" customHeight="1">
      <c r="A4" s="23" t="s">
        <v>509</v>
      </c>
      <c r="B4" s="24"/>
      <c r="C4" s="23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12" customFormat="1" ht="21.75" customHeight="1">
      <c r="A5" s="625" t="s">
        <v>745</v>
      </c>
      <c r="B5" s="708" t="s">
        <v>63</v>
      </c>
      <c r="C5" s="664"/>
      <c r="D5" s="664"/>
      <c r="E5" s="626" t="s">
        <v>61</v>
      </c>
      <c r="F5" s="622"/>
      <c r="G5" s="622"/>
      <c r="H5" s="626" t="s">
        <v>64</v>
      </c>
      <c r="I5" s="622"/>
      <c r="J5" s="622"/>
      <c r="K5" s="626" t="s">
        <v>758</v>
      </c>
      <c r="L5" s="622"/>
      <c r="M5" s="624"/>
    </row>
    <row r="6" spans="1:13" s="12" customFormat="1" ht="21.75" customHeight="1">
      <c r="A6" s="625"/>
      <c r="B6" s="60"/>
      <c r="C6" s="25" t="s">
        <v>27</v>
      </c>
      <c r="D6" s="25" t="s">
        <v>28</v>
      </c>
      <c r="E6" s="60"/>
      <c r="F6" s="25" t="s">
        <v>27</v>
      </c>
      <c r="G6" s="25" t="s">
        <v>28</v>
      </c>
      <c r="H6" s="60"/>
      <c r="I6" s="25" t="s">
        <v>27</v>
      </c>
      <c r="J6" s="25" t="s">
        <v>28</v>
      </c>
      <c r="K6" s="60"/>
      <c r="L6" s="25" t="s">
        <v>27</v>
      </c>
      <c r="M6" s="26" t="s">
        <v>386</v>
      </c>
    </row>
    <row r="7" spans="1:13" s="11" customFormat="1" ht="27" customHeight="1">
      <c r="A7" s="29" t="s">
        <v>229</v>
      </c>
      <c r="B7" s="40">
        <v>416</v>
      </c>
      <c r="C7" s="40">
        <v>314</v>
      </c>
      <c r="D7" s="118">
        <v>102</v>
      </c>
      <c r="E7" s="40">
        <v>31</v>
      </c>
      <c r="F7" s="40">
        <v>31</v>
      </c>
      <c r="G7" s="118">
        <v>0</v>
      </c>
      <c r="H7" s="40">
        <v>300</v>
      </c>
      <c r="I7" s="40">
        <v>229</v>
      </c>
      <c r="J7" s="118">
        <v>71</v>
      </c>
      <c r="K7" s="40">
        <v>85</v>
      </c>
      <c r="L7" s="40">
        <v>54</v>
      </c>
      <c r="M7" s="40">
        <v>31</v>
      </c>
    </row>
    <row r="8" spans="1:13" s="11" customFormat="1" ht="27" customHeight="1">
      <c r="A8" s="29" t="s">
        <v>319</v>
      </c>
      <c r="B8" s="40">
        <v>421</v>
      </c>
      <c r="C8" s="40">
        <v>313</v>
      </c>
      <c r="D8" s="96">
        <v>108</v>
      </c>
      <c r="E8" s="40">
        <v>37</v>
      </c>
      <c r="F8" s="40">
        <v>37</v>
      </c>
      <c r="G8" s="96">
        <v>0</v>
      </c>
      <c r="H8" s="40">
        <v>302</v>
      </c>
      <c r="I8" s="40">
        <v>225</v>
      </c>
      <c r="J8" s="96">
        <v>77</v>
      </c>
      <c r="K8" s="40">
        <v>82</v>
      </c>
      <c r="L8" s="40">
        <v>51</v>
      </c>
      <c r="M8" s="40">
        <v>31</v>
      </c>
    </row>
    <row r="9" spans="1:13" s="11" customFormat="1" ht="27" customHeight="1">
      <c r="A9" s="29" t="s">
        <v>364</v>
      </c>
      <c r="B9" s="40">
        <v>396</v>
      </c>
      <c r="C9" s="40">
        <v>292</v>
      </c>
      <c r="D9" s="96">
        <v>104</v>
      </c>
      <c r="E9" s="40">
        <v>25</v>
      </c>
      <c r="F9" s="40">
        <v>25</v>
      </c>
      <c r="G9" s="96">
        <v>0</v>
      </c>
      <c r="H9" s="40">
        <v>294</v>
      </c>
      <c r="I9" s="40">
        <v>216</v>
      </c>
      <c r="J9" s="96">
        <v>78</v>
      </c>
      <c r="K9" s="40">
        <v>77</v>
      </c>
      <c r="L9" s="40">
        <v>51</v>
      </c>
      <c r="M9" s="40">
        <v>26</v>
      </c>
    </row>
    <row r="10" spans="1:13" s="11" customFormat="1" ht="27" customHeight="1">
      <c r="A10" s="29" t="s">
        <v>388</v>
      </c>
      <c r="B10" s="40">
        <v>416</v>
      </c>
      <c r="C10" s="40">
        <v>307</v>
      </c>
      <c r="D10" s="96">
        <v>109</v>
      </c>
      <c r="E10" s="40">
        <v>27</v>
      </c>
      <c r="F10" s="40">
        <v>27</v>
      </c>
      <c r="G10" s="96">
        <v>0</v>
      </c>
      <c r="H10" s="40">
        <v>313</v>
      </c>
      <c r="I10" s="40">
        <v>229</v>
      </c>
      <c r="J10" s="96">
        <v>84</v>
      </c>
      <c r="K10" s="40">
        <v>76</v>
      </c>
      <c r="L10" s="40">
        <v>51</v>
      </c>
      <c r="M10" s="100">
        <v>25</v>
      </c>
    </row>
    <row r="11" spans="1:13" s="12" customFormat="1" ht="27" customHeight="1">
      <c r="A11" s="29" t="s">
        <v>410</v>
      </c>
      <c r="B11" s="40">
        <v>420</v>
      </c>
      <c r="C11" s="40">
        <v>309</v>
      </c>
      <c r="D11" s="96">
        <v>111</v>
      </c>
      <c r="E11" s="40">
        <v>26</v>
      </c>
      <c r="F11" s="40">
        <v>26</v>
      </c>
      <c r="G11" s="96">
        <v>0</v>
      </c>
      <c r="H11" s="40">
        <v>305</v>
      </c>
      <c r="I11" s="40">
        <v>223</v>
      </c>
      <c r="J11" s="96">
        <v>82</v>
      </c>
      <c r="K11" s="40">
        <v>89</v>
      </c>
      <c r="L11" s="40">
        <v>60</v>
      </c>
      <c r="M11" s="100">
        <v>29</v>
      </c>
    </row>
    <row r="12" spans="1:13" s="11" customFormat="1" ht="27" customHeight="1">
      <c r="A12" s="29" t="s">
        <v>417</v>
      </c>
      <c r="B12" s="70">
        <v>428</v>
      </c>
      <c r="C12" s="40">
        <v>316</v>
      </c>
      <c r="D12" s="96">
        <v>112</v>
      </c>
      <c r="E12" s="70">
        <v>28</v>
      </c>
      <c r="F12" s="40">
        <v>28</v>
      </c>
      <c r="G12" s="96">
        <v>0</v>
      </c>
      <c r="H12" s="70">
        <v>308</v>
      </c>
      <c r="I12" s="40">
        <v>223</v>
      </c>
      <c r="J12" s="96">
        <v>85</v>
      </c>
      <c r="K12" s="70">
        <v>92</v>
      </c>
      <c r="L12" s="40">
        <v>65</v>
      </c>
      <c r="M12" s="100">
        <v>27</v>
      </c>
    </row>
    <row r="13" spans="1:13" s="11" customFormat="1" ht="27" customHeight="1">
      <c r="A13" s="29" t="s">
        <v>426</v>
      </c>
      <c r="B13" s="40">
        <f>SUM(C13:D13)</f>
        <v>446</v>
      </c>
      <c r="C13" s="40">
        <f>F13+I13+L13</f>
        <v>334</v>
      </c>
      <c r="D13" s="96">
        <f>G13+J13+M13</f>
        <v>112</v>
      </c>
      <c r="E13" s="40">
        <f>SUM(F13:G13)</f>
        <v>30</v>
      </c>
      <c r="F13" s="40">
        <v>30</v>
      </c>
      <c r="G13" s="96">
        <v>0</v>
      </c>
      <c r="H13" s="40">
        <f>SUM(I13:J13)</f>
        <v>320</v>
      </c>
      <c r="I13" s="40">
        <v>239</v>
      </c>
      <c r="J13" s="96">
        <v>81</v>
      </c>
      <c r="K13" s="40">
        <f>SUM(L13:M13)</f>
        <v>96</v>
      </c>
      <c r="L13" s="40">
        <v>65</v>
      </c>
      <c r="M13" s="34">
        <v>31</v>
      </c>
    </row>
    <row r="14" spans="1:13" s="11" customFormat="1" ht="27" customHeight="1">
      <c r="A14" s="29" t="s">
        <v>573</v>
      </c>
      <c r="B14" s="70">
        <v>130</v>
      </c>
      <c r="C14" s="40">
        <v>77</v>
      </c>
      <c r="D14" s="96">
        <v>53</v>
      </c>
      <c r="E14" s="40">
        <v>15</v>
      </c>
      <c r="F14" s="40">
        <v>15</v>
      </c>
      <c r="G14" s="96">
        <v>0</v>
      </c>
      <c r="H14" s="40">
        <v>114</v>
      </c>
      <c r="I14" s="40">
        <v>61</v>
      </c>
      <c r="J14" s="96">
        <v>53</v>
      </c>
      <c r="K14" s="40">
        <v>1</v>
      </c>
      <c r="L14" s="40">
        <v>1</v>
      </c>
      <c r="M14" s="34">
        <v>0</v>
      </c>
    </row>
    <row r="15" spans="1:13" s="11" customFormat="1" ht="27" customHeight="1">
      <c r="A15" s="347" t="s">
        <v>817</v>
      </c>
      <c r="B15" s="421">
        <v>194</v>
      </c>
      <c r="C15" s="420">
        <v>130</v>
      </c>
      <c r="D15" s="424">
        <v>64</v>
      </c>
      <c r="E15" s="420">
        <v>21</v>
      </c>
      <c r="F15" s="420">
        <v>21</v>
      </c>
      <c r="G15" s="424">
        <v>0</v>
      </c>
      <c r="H15" s="420">
        <v>129</v>
      </c>
      <c r="I15" s="420">
        <v>76</v>
      </c>
      <c r="J15" s="424">
        <v>53</v>
      </c>
      <c r="K15" s="420">
        <v>44</v>
      </c>
      <c r="L15" s="420">
        <v>33</v>
      </c>
      <c r="M15" s="387">
        <v>11</v>
      </c>
    </row>
    <row r="16" spans="1:13" s="12" customFormat="1" ht="22.5" customHeight="1">
      <c r="A16" s="23" t="s">
        <v>542</v>
      </c>
      <c r="B16" s="35"/>
      <c r="C16" s="35"/>
      <c r="D16" s="35"/>
      <c r="E16" s="35"/>
      <c r="F16" s="35"/>
      <c r="G16" s="35"/>
      <c r="H16" s="35"/>
      <c r="I16" s="296"/>
      <c r="J16" s="296"/>
      <c r="K16" s="35"/>
      <c r="L16" s="296"/>
      <c r="M16" s="296"/>
    </row>
    <row r="17" spans="1:13" s="12" customFormat="1" ht="22.5" customHeight="1">
      <c r="A17" s="23" t="s">
        <v>543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12" customFormat="1" ht="22.5" customHeight="1">
      <c r="A18" s="23" t="s">
        <v>544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263" customFormat="1" ht="13.5">
      <c r="A19" s="368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</row>
  </sheetData>
  <sheetProtection/>
  <mergeCells count="6">
    <mergeCell ref="A2:F2"/>
    <mergeCell ref="A5:A6"/>
    <mergeCell ref="K5:M5"/>
    <mergeCell ref="B5:D5"/>
    <mergeCell ref="E5:G5"/>
    <mergeCell ref="H5:J5"/>
  </mergeCells>
  <printOptions/>
  <pageMargins left="0.46" right="0.2362204724409449" top="0.8661417322834646" bottom="0.6299212598425197" header="0.5118110236220472" footer="0.66929133858267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9"/>
  <sheetViews>
    <sheetView zoomScalePageLayoutView="0" workbookViewId="0" topLeftCell="A1">
      <selection activeCell="S17" sqref="S17"/>
    </sheetView>
  </sheetViews>
  <sheetFormatPr defaultColWidth="8.5546875" defaultRowHeight="13.5"/>
  <cols>
    <col min="1" max="16384" width="8.5546875" style="237" customWidth="1"/>
  </cols>
  <sheetData>
    <row r="2" spans="1:19" ht="19.5" customHeight="1">
      <c r="A2" s="620" t="s">
        <v>689</v>
      </c>
      <c r="B2" s="620"/>
      <c r="C2" s="620"/>
      <c r="D2" s="620"/>
      <c r="E2" s="620"/>
      <c r="F2" s="620"/>
      <c r="G2" s="620"/>
      <c r="H2" s="620"/>
      <c r="I2" s="620"/>
      <c r="J2" s="620"/>
      <c r="K2" s="239" t="s">
        <v>0</v>
      </c>
      <c r="L2" s="239" t="s">
        <v>0</v>
      </c>
      <c r="M2" s="239" t="s">
        <v>0</v>
      </c>
      <c r="N2" s="253"/>
      <c r="O2" s="253"/>
      <c r="P2" s="253"/>
      <c r="Q2" s="253"/>
      <c r="R2" s="253"/>
      <c r="S2" s="253"/>
    </row>
    <row r="3" spans="1:19" ht="18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s="12" customFormat="1" ht="19.5" customHeight="1">
      <c r="A4" s="23" t="s">
        <v>529</v>
      </c>
      <c r="B4" s="24"/>
      <c r="C4" s="24"/>
      <c r="D4" s="24"/>
      <c r="E4" s="23" t="s">
        <v>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s="14" customFormat="1" ht="21.75" customHeight="1">
      <c r="A5" s="625" t="s">
        <v>745</v>
      </c>
      <c r="B5" s="624" t="s">
        <v>368</v>
      </c>
      <c r="C5" s="669"/>
      <c r="D5" s="669"/>
      <c r="E5" s="669"/>
      <c r="F5" s="669"/>
      <c r="G5" s="670"/>
      <c r="H5" s="635" t="s">
        <v>369</v>
      </c>
      <c r="I5" s="636"/>
      <c r="J5" s="636"/>
      <c r="K5" s="677"/>
      <c r="L5" s="635" t="s">
        <v>370</v>
      </c>
      <c r="M5" s="636"/>
      <c r="N5" s="636"/>
      <c r="O5" s="677"/>
      <c r="P5" s="635" t="s">
        <v>371</v>
      </c>
      <c r="Q5" s="636"/>
      <c r="R5" s="636"/>
      <c r="S5" s="636"/>
    </row>
    <row r="6" spans="1:19" s="14" customFormat="1" ht="21.75" customHeight="1">
      <c r="A6" s="625"/>
      <c r="B6" s="684" t="s">
        <v>1</v>
      </c>
      <c r="C6" s="709"/>
      <c r="D6" s="689"/>
      <c r="E6" s="685" t="s">
        <v>62</v>
      </c>
      <c r="F6" s="685" t="s">
        <v>372</v>
      </c>
      <c r="G6" s="685" t="s">
        <v>373</v>
      </c>
      <c r="H6" s="685" t="s">
        <v>1</v>
      </c>
      <c r="I6" s="626" t="s">
        <v>62</v>
      </c>
      <c r="J6" s="626" t="s">
        <v>372</v>
      </c>
      <c r="K6" s="626" t="s">
        <v>373</v>
      </c>
      <c r="L6" s="685" t="s">
        <v>1</v>
      </c>
      <c r="M6" s="626" t="s">
        <v>62</v>
      </c>
      <c r="N6" s="626" t="s">
        <v>372</v>
      </c>
      <c r="O6" s="626" t="s">
        <v>373</v>
      </c>
      <c r="P6" s="685" t="s">
        <v>1</v>
      </c>
      <c r="Q6" s="626" t="s">
        <v>62</v>
      </c>
      <c r="R6" s="626" t="s">
        <v>372</v>
      </c>
      <c r="S6" s="635" t="s">
        <v>373</v>
      </c>
    </row>
    <row r="7" spans="1:19" s="14" customFormat="1" ht="21.75" customHeight="1">
      <c r="A7" s="625"/>
      <c r="B7" s="64"/>
      <c r="C7" s="25" t="s">
        <v>45</v>
      </c>
      <c r="D7" s="25" t="s">
        <v>37</v>
      </c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54"/>
    </row>
    <row r="8" spans="1:24" s="11" customFormat="1" ht="27" customHeight="1">
      <c r="A8" s="29" t="s">
        <v>229</v>
      </c>
      <c r="B8" s="111">
        <v>123</v>
      </c>
      <c r="C8" s="112"/>
      <c r="D8" s="112"/>
      <c r="E8" s="112">
        <v>17</v>
      </c>
      <c r="F8" s="112">
        <v>39</v>
      </c>
      <c r="G8" s="118">
        <v>67</v>
      </c>
      <c r="H8" s="111">
        <v>8</v>
      </c>
      <c r="I8" s="112">
        <v>0</v>
      </c>
      <c r="J8" s="112">
        <v>0</v>
      </c>
      <c r="K8" s="118">
        <v>8</v>
      </c>
      <c r="L8" s="111">
        <v>0</v>
      </c>
      <c r="M8" s="112">
        <v>0</v>
      </c>
      <c r="N8" s="112">
        <v>0</v>
      </c>
      <c r="O8" s="118">
        <v>0</v>
      </c>
      <c r="P8" s="111">
        <v>115</v>
      </c>
      <c r="Q8" s="112">
        <v>17</v>
      </c>
      <c r="R8" s="34">
        <v>39</v>
      </c>
      <c r="S8" s="40">
        <v>59</v>
      </c>
      <c r="T8" s="40"/>
      <c r="U8" s="40"/>
      <c r="V8" s="40"/>
      <c r="W8" s="40"/>
      <c r="X8" s="40"/>
    </row>
    <row r="9" spans="1:24" s="11" customFormat="1" ht="27" customHeight="1">
      <c r="A9" s="29" t="s">
        <v>319</v>
      </c>
      <c r="B9" s="70">
        <v>134</v>
      </c>
      <c r="C9" s="40"/>
      <c r="D9" s="40"/>
      <c r="E9" s="40">
        <v>14</v>
      </c>
      <c r="F9" s="40">
        <v>43</v>
      </c>
      <c r="G9" s="96">
        <v>77</v>
      </c>
      <c r="H9" s="70">
        <v>12</v>
      </c>
      <c r="I9" s="40">
        <v>0</v>
      </c>
      <c r="J9" s="40">
        <v>0</v>
      </c>
      <c r="K9" s="96">
        <v>12</v>
      </c>
      <c r="L9" s="70">
        <v>2</v>
      </c>
      <c r="M9" s="40">
        <v>0</v>
      </c>
      <c r="N9" s="40">
        <v>1</v>
      </c>
      <c r="O9" s="96">
        <v>1</v>
      </c>
      <c r="P9" s="70">
        <v>120</v>
      </c>
      <c r="Q9" s="40">
        <v>14</v>
      </c>
      <c r="R9" s="34">
        <v>42</v>
      </c>
      <c r="S9" s="40">
        <v>64</v>
      </c>
      <c r="T9" s="40"/>
      <c r="U9" s="40"/>
      <c r="V9" s="40"/>
      <c r="W9" s="40"/>
      <c r="X9" s="40"/>
    </row>
    <row r="10" spans="1:24" s="11" customFormat="1" ht="27" customHeight="1">
      <c r="A10" s="29" t="s">
        <v>364</v>
      </c>
      <c r="B10" s="70">
        <v>151</v>
      </c>
      <c r="C10" s="40"/>
      <c r="D10" s="40"/>
      <c r="E10" s="40">
        <v>34</v>
      </c>
      <c r="F10" s="40">
        <v>45</v>
      </c>
      <c r="G10" s="96">
        <v>72</v>
      </c>
      <c r="H10" s="70">
        <v>3</v>
      </c>
      <c r="I10" s="40">
        <v>0</v>
      </c>
      <c r="J10" s="40">
        <v>2</v>
      </c>
      <c r="K10" s="96">
        <v>1</v>
      </c>
      <c r="L10" s="70">
        <v>1</v>
      </c>
      <c r="M10" s="40">
        <v>0</v>
      </c>
      <c r="N10" s="40">
        <v>1</v>
      </c>
      <c r="O10" s="96">
        <v>0</v>
      </c>
      <c r="P10" s="70">
        <v>147</v>
      </c>
      <c r="Q10" s="40">
        <v>34</v>
      </c>
      <c r="R10" s="34">
        <v>42</v>
      </c>
      <c r="S10" s="40">
        <v>71</v>
      </c>
      <c r="T10" s="40"/>
      <c r="U10" s="40"/>
      <c r="V10" s="40"/>
      <c r="W10" s="40"/>
      <c r="X10" s="40"/>
    </row>
    <row r="11" spans="1:24" s="11" customFormat="1" ht="27" customHeight="1">
      <c r="A11" s="29" t="s">
        <v>388</v>
      </c>
      <c r="B11" s="70">
        <v>114</v>
      </c>
      <c r="C11" s="40">
        <v>51</v>
      </c>
      <c r="D11" s="40">
        <v>63</v>
      </c>
      <c r="E11" s="40">
        <v>12</v>
      </c>
      <c r="F11" s="40">
        <v>16</v>
      </c>
      <c r="G11" s="96">
        <v>86</v>
      </c>
      <c r="H11" s="70">
        <v>9</v>
      </c>
      <c r="I11" s="40">
        <v>0</v>
      </c>
      <c r="J11" s="40">
        <v>0</v>
      </c>
      <c r="K11" s="96">
        <v>9</v>
      </c>
      <c r="L11" s="70">
        <v>0</v>
      </c>
      <c r="M11" s="40">
        <v>0</v>
      </c>
      <c r="N11" s="40">
        <v>0</v>
      </c>
      <c r="O11" s="96">
        <v>0</v>
      </c>
      <c r="P11" s="70">
        <v>105</v>
      </c>
      <c r="Q11" s="40">
        <v>12</v>
      </c>
      <c r="R11" s="40">
        <v>16</v>
      </c>
      <c r="S11" s="40">
        <v>77</v>
      </c>
      <c r="T11" s="40"/>
      <c r="U11" s="40"/>
      <c r="V11" s="40"/>
      <c r="W11" s="40"/>
      <c r="X11" s="40"/>
    </row>
    <row r="12" spans="1:24" s="12" customFormat="1" ht="21" customHeight="1">
      <c r="A12" s="29" t="s">
        <v>410</v>
      </c>
      <c r="B12" s="70">
        <v>116</v>
      </c>
      <c r="C12" s="40">
        <v>55</v>
      </c>
      <c r="D12" s="40">
        <v>61</v>
      </c>
      <c r="E12" s="40">
        <v>12</v>
      </c>
      <c r="F12" s="40">
        <v>18</v>
      </c>
      <c r="G12" s="96">
        <v>86</v>
      </c>
      <c r="H12" s="70">
        <v>9</v>
      </c>
      <c r="I12" s="40">
        <v>0</v>
      </c>
      <c r="J12" s="40">
        <v>0</v>
      </c>
      <c r="K12" s="96">
        <v>9</v>
      </c>
      <c r="L12" s="70">
        <v>0</v>
      </c>
      <c r="M12" s="40">
        <v>0</v>
      </c>
      <c r="N12" s="40">
        <v>0</v>
      </c>
      <c r="O12" s="96">
        <v>0</v>
      </c>
      <c r="P12" s="70">
        <v>107</v>
      </c>
      <c r="Q12" s="40">
        <v>12</v>
      </c>
      <c r="R12" s="40">
        <v>18</v>
      </c>
      <c r="S12" s="40">
        <v>77</v>
      </c>
      <c r="T12" s="35"/>
      <c r="U12" s="35"/>
      <c r="V12" s="35"/>
      <c r="W12" s="35"/>
      <c r="X12" s="35"/>
    </row>
    <row r="13" spans="1:24" s="12" customFormat="1" ht="22.5" customHeight="1">
      <c r="A13" s="29" t="s">
        <v>417</v>
      </c>
      <c r="B13" s="70">
        <v>130</v>
      </c>
      <c r="C13" s="40">
        <v>55</v>
      </c>
      <c r="D13" s="40">
        <v>75</v>
      </c>
      <c r="E13" s="40">
        <v>20</v>
      </c>
      <c r="F13" s="40">
        <v>19</v>
      </c>
      <c r="G13" s="96">
        <v>91</v>
      </c>
      <c r="H13" s="70">
        <v>7</v>
      </c>
      <c r="I13" s="40">
        <v>0</v>
      </c>
      <c r="J13" s="40">
        <v>0</v>
      </c>
      <c r="K13" s="96">
        <v>7</v>
      </c>
      <c r="L13" s="70">
        <v>0</v>
      </c>
      <c r="M13" s="40">
        <v>0</v>
      </c>
      <c r="N13" s="40">
        <v>0</v>
      </c>
      <c r="O13" s="96">
        <v>0</v>
      </c>
      <c r="P13" s="70">
        <v>123</v>
      </c>
      <c r="Q13" s="40">
        <v>20</v>
      </c>
      <c r="R13" s="40">
        <v>19</v>
      </c>
      <c r="S13" s="40">
        <v>84</v>
      </c>
      <c r="T13" s="35"/>
      <c r="U13" s="35"/>
      <c r="V13" s="35"/>
      <c r="W13" s="35"/>
      <c r="X13" s="35"/>
    </row>
    <row r="14" spans="1:24" s="11" customFormat="1" ht="22.5" customHeight="1">
      <c r="A14" s="29" t="s">
        <v>426</v>
      </c>
      <c r="B14" s="40">
        <f>SUM(H14+L14+P14)</f>
        <v>64</v>
      </c>
      <c r="C14" s="40">
        <v>36</v>
      </c>
      <c r="D14" s="40">
        <v>28</v>
      </c>
      <c r="E14" s="40">
        <v>6</v>
      </c>
      <c r="F14" s="40">
        <v>6</v>
      </c>
      <c r="G14" s="96">
        <v>52</v>
      </c>
      <c r="H14" s="63">
        <f>SUM(I14:K14)</f>
        <v>11</v>
      </c>
      <c r="I14" s="63">
        <v>1</v>
      </c>
      <c r="J14" s="63">
        <v>0</v>
      </c>
      <c r="K14" s="145">
        <v>10</v>
      </c>
      <c r="L14" s="63">
        <f>SUM(M14:O14)</f>
        <v>0</v>
      </c>
      <c r="M14" s="63">
        <v>0</v>
      </c>
      <c r="N14" s="63">
        <v>0</v>
      </c>
      <c r="O14" s="145">
        <v>0</v>
      </c>
      <c r="P14" s="40">
        <f>SUM(Q14:S14)</f>
        <v>53</v>
      </c>
      <c r="Q14" s="40">
        <v>5</v>
      </c>
      <c r="R14" s="40">
        <v>6</v>
      </c>
      <c r="S14" s="40">
        <v>42</v>
      </c>
      <c r="T14" s="40"/>
      <c r="U14" s="40"/>
      <c r="V14" s="40"/>
      <c r="W14" s="40"/>
      <c r="X14" s="40"/>
    </row>
    <row r="15" spans="1:24" s="11" customFormat="1" ht="22.5" customHeight="1">
      <c r="A15" s="29" t="s">
        <v>573</v>
      </c>
      <c r="B15" s="70">
        <v>71</v>
      </c>
      <c r="C15" s="40">
        <v>45</v>
      </c>
      <c r="D15" s="40">
        <v>26</v>
      </c>
      <c r="E15" s="40">
        <v>8</v>
      </c>
      <c r="F15" s="40">
        <v>14</v>
      </c>
      <c r="G15" s="96">
        <v>49</v>
      </c>
      <c r="H15" s="63">
        <v>11</v>
      </c>
      <c r="I15" s="63">
        <v>0</v>
      </c>
      <c r="J15" s="63">
        <v>1</v>
      </c>
      <c r="K15" s="145">
        <v>10</v>
      </c>
      <c r="L15" s="63">
        <v>0</v>
      </c>
      <c r="M15" s="63">
        <v>0</v>
      </c>
      <c r="N15" s="63">
        <v>0</v>
      </c>
      <c r="O15" s="145">
        <v>0</v>
      </c>
      <c r="P15" s="40">
        <v>60</v>
      </c>
      <c r="Q15" s="40">
        <v>8</v>
      </c>
      <c r="R15" s="40">
        <v>13</v>
      </c>
      <c r="S15" s="40">
        <v>39</v>
      </c>
      <c r="T15" s="40"/>
      <c r="U15" s="40"/>
      <c r="V15" s="40"/>
      <c r="W15" s="40"/>
      <c r="X15" s="40"/>
    </row>
    <row r="16" spans="1:24" s="11" customFormat="1" ht="22.5" customHeight="1">
      <c r="A16" s="347" t="s">
        <v>813</v>
      </c>
      <c r="B16" s="421">
        <v>52</v>
      </c>
      <c r="C16" s="420">
        <v>29</v>
      </c>
      <c r="D16" s="420">
        <v>23</v>
      </c>
      <c r="E16" s="420">
        <v>5</v>
      </c>
      <c r="F16" s="420">
        <v>7</v>
      </c>
      <c r="G16" s="424">
        <v>40</v>
      </c>
      <c r="H16" s="386">
        <v>6</v>
      </c>
      <c r="I16" s="386">
        <v>0</v>
      </c>
      <c r="J16" s="386">
        <v>0</v>
      </c>
      <c r="K16" s="308">
        <v>6</v>
      </c>
      <c r="L16" s="386">
        <v>0</v>
      </c>
      <c r="M16" s="386">
        <v>0</v>
      </c>
      <c r="N16" s="386">
        <v>0</v>
      </c>
      <c r="O16" s="308">
        <v>0</v>
      </c>
      <c r="P16" s="420">
        <v>46</v>
      </c>
      <c r="Q16" s="420">
        <v>5</v>
      </c>
      <c r="R16" s="420">
        <v>7</v>
      </c>
      <c r="S16" s="420">
        <v>34</v>
      </c>
      <c r="T16" s="40"/>
      <c r="U16" s="40"/>
      <c r="V16" s="40"/>
      <c r="W16" s="40"/>
      <c r="X16" s="40"/>
    </row>
    <row r="17" spans="1:4" ht="18.75" customHeight="1">
      <c r="A17" s="12" t="s">
        <v>545</v>
      </c>
      <c r="B17" s="17"/>
      <c r="C17" s="17"/>
      <c r="D17" s="17"/>
    </row>
    <row r="19" spans="2:19" ht="13.5">
      <c r="B19" s="35"/>
      <c r="C19" s="35"/>
      <c r="D19" s="35"/>
      <c r="E19" s="40"/>
      <c r="F19" s="40"/>
      <c r="G19" s="63"/>
      <c r="H19" s="63"/>
      <c r="I19" s="63"/>
      <c r="J19" s="63"/>
      <c r="K19" s="63"/>
      <c r="L19" s="63"/>
      <c r="M19" s="63"/>
      <c r="N19" s="63"/>
      <c r="O19" s="63"/>
      <c r="P19" s="40"/>
      <c r="Q19" s="35"/>
      <c r="R19" s="35"/>
      <c r="S19" s="35"/>
    </row>
  </sheetData>
  <sheetProtection/>
  <mergeCells count="22">
    <mergeCell ref="S6:S7"/>
    <mergeCell ref="M6:M7"/>
    <mergeCell ref="N6:N7"/>
    <mergeCell ref="O6:O7"/>
    <mergeCell ref="P6:P7"/>
    <mergeCell ref="L6:L7"/>
    <mergeCell ref="L5:O5"/>
    <mergeCell ref="K6:K7"/>
    <mergeCell ref="A2:J2"/>
    <mergeCell ref="P5:S5"/>
    <mergeCell ref="A5:A7"/>
    <mergeCell ref="B5:G5"/>
    <mergeCell ref="H5:K5"/>
    <mergeCell ref="Q6:Q7"/>
    <mergeCell ref="R6:R7"/>
    <mergeCell ref="I6:I7"/>
    <mergeCell ref="J6:J7"/>
    <mergeCell ref="B6:D6"/>
    <mergeCell ref="E6:E7"/>
    <mergeCell ref="F6:F7"/>
    <mergeCell ref="G6:G7"/>
    <mergeCell ref="H6:H7"/>
  </mergeCells>
  <printOptions/>
  <pageMargins left="0.3" right="0.2362204724409449" top="0.8661417322834646" bottom="0.6299212598425197" header="0.5118110236220472" footer="0.6692913385826772"/>
  <pageSetup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5"/>
  <sheetViews>
    <sheetView zoomScalePageLayoutView="0" workbookViewId="0" topLeftCell="A1">
      <selection activeCell="E15" sqref="E15"/>
    </sheetView>
  </sheetViews>
  <sheetFormatPr defaultColWidth="11.77734375" defaultRowHeight="13.5"/>
  <cols>
    <col min="1" max="1" width="12.4453125" style="237" customWidth="1"/>
    <col min="2" max="4" width="11.77734375" style="237" customWidth="1"/>
    <col min="5" max="5" width="14.4453125" style="237" bestFit="1" customWidth="1"/>
    <col min="6" max="16384" width="11.77734375" style="237" customWidth="1"/>
  </cols>
  <sheetData>
    <row r="1" ht="18.75" customHeight="1"/>
    <row r="2" spans="1:5" ht="28.5" customHeight="1">
      <c r="A2" s="620" t="s">
        <v>690</v>
      </c>
      <c r="B2" s="620"/>
      <c r="C2" s="620"/>
      <c r="D2" s="620"/>
      <c r="E2" s="620"/>
    </row>
    <row r="3" spans="1:5" ht="18" customHeight="1">
      <c r="A3" s="253"/>
      <c r="B3" s="268"/>
      <c r="C3" s="268"/>
      <c r="D3" s="268"/>
      <c r="E3" s="240" t="s">
        <v>0</v>
      </c>
    </row>
    <row r="4" spans="1:5" s="12" customFormat="1" ht="23.25" customHeight="1">
      <c r="A4" s="23" t="s">
        <v>514</v>
      </c>
      <c r="B4" s="59"/>
      <c r="C4" s="59"/>
      <c r="D4" s="59"/>
      <c r="E4" s="59"/>
    </row>
    <row r="5" spans="1:5" s="12" customFormat="1" ht="39.75" customHeight="1">
      <c r="A5" s="48" t="s">
        <v>756</v>
      </c>
      <c r="B5" s="25" t="s">
        <v>93</v>
      </c>
      <c r="C5" s="25" t="s">
        <v>627</v>
      </c>
      <c r="D5" s="25" t="s">
        <v>94</v>
      </c>
      <c r="E5" s="26" t="s">
        <v>95</v>
      </c>
    </row>
    <row r="6" spans="1:5" s="11" customFormat="1" ht="27" customHeight="1">
      <c r="A6" s="29" t="s">
        <v>762</v>
      </c>
      <c r="B6" s="42">
        <v>988</v>
      </c>
      <c r="C6" s="42">
        <v>642</v>
      </c>
      <c r="D6" s="42">
        <v>343</v>
      </c>
      <c r="E6" s="42">
        <v>3</v>
      </c>
    </row>
    <row r="7" spans="1:5" s="11" customFormat="1" ht="27" customHeight="1">
      <c r="A7" s="29" t="s">
        <v>319</v>
      </c>
      <c r="B7" s="42">
        <v>970</v>
      </c>
      <c r="C7" s="42">
        <v>623</v>
      </c>
      <c r="D7" s="42">
        <v>343</v>
      </c>
      <c r="E7" s="42">
        <v>4</v>
      </c>
    </row>
    <row r="8" spans="1:5" s="11" customFormat="1" ht="27" customHeight="1">
      <c r="A8" s="29" t="s">
        <v>390</v>
      </c>
      <c r="B8" s="42">
        <v>889</v>
      </c>
      <c r="C8" s="42">
        <v>555</v>
      </c>
      <c r="D8" s="42">
        <v>331</v>
      </c>
      <c r="E8" s="42">
        <v>3</v>
      </c>
    </row>
    <row r="9" spans="1:5" s="11" customFormat="1" ht="27" customHeight="1">
      <c r="A9" s="29" t="s">
        <v>391</v>
      </c>
      <c r="B9" s="42">
        <v>833</v>
      </c>
      <c r="C9" s="42">
        <v>509</v>
      </c>
      <c r="D9" s="42">
        <v>322</v>
      </c>
      <c r="E9" s="42">
        <v>2</v>
      </c>
    </row>
    <row r="10" spans="1:5" s="11" customFormat="1" ht="27" customHeight="1">
      <c r="A10" s="29" t="s">
        <v>419</v>
      </c>
      <c r="B10" s="42">
        <v>782</v>
      </c>
      <c r="C10" s="42">
        <v>483</v>
      </c>
      <c r="D10" s="42">
        <v>297</v>
      </c>
      <c r="E10" s="42">
        <v>2</v>
      </c>
    </row>
    <row r="11" spans="1:20" s="11" customFormat="1" ht="27" customHeight="1">
      <c r="A11" s="29" t="s">
        <v>759</v>
      </c>
      <c r="B11" s="72">
        <v>686</v>
      </c>
      <c r="C11" s="42">
        <v>415</v>
      </c>
      <c r="D11" s="42">
        <v>268</v>
      </c>
      <c r="E11" s="42">
        <v>3</v>
      </c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</row>
    <row r="12" spans="1:20" s="11" customFormat="1" ht="27" customHeight="1">
      <c r="A12" s="29" t="s">
        <v>760</v>
      </c>
      <c r="B12" s="42">
        <f>SUM(C12:E12)</f>
        <v>1250</v>
      </c>
      <c r="C12" s="42">
        <v>524</v>
      </c>
      <c r="D12" s="42">
        <v>718</v>
      </c>
      <c r="E12" s="42">
        <v>8</v>
      </c>
      <c r="F12" s="269"/>
      <c r="G12" s="270"/>
      <c r="H12" s="269"/>
      <c r="I12" s="270"/>
      <c r="J12" s="269"/>
      <c r="K12" s="270"/>
      <c r="L12" s="269"/>
      <c r="M12" s="270"/>
      <c r="N12" s="269"/>
      <c r="O12" s="270"/>
      <c r="P12" s="269"/>
      <c r="Q12" s="270"/>
      <c r="R12" s="269"/>
      <c r="S12" s="270"/>
      <c r="T12" s="269"/>
    </row>
    <row r="13" spans="1:20" s="11" customFormat="1" ht="27" customHeight="1">
      <c r="A13" s="29" t="s">
        <v>761</v>
      </c>
      <c r="B13" s="72">
        <v>1104</v>
      </c>
      <c r="C13" s="42">
        <v>400</v>
      </c>
      <c r="D13" s="42">
        <v>697</v>
      </c>
      <c r="E13" s="42">
        <v>7</v>
      </c>
      <c r="F13" s="269"/>
      <c r="G13" s="270"/>
      <c r="H13" s="269"/>
      <c r="I13" s="270"/>
      <c r="J13" s="269"/>
      <c r="K13" s="270"/>
      <c r="L13" s="269"/>
      <c r="M13" s="270"/>
      <c r="N13" s="269"/>
      <c r="O13" s="270"/>
      <c r="P13" s="269"/>
      <c r="Q13" s="270"/>
      <c r="R13" s="269"/>
      <c r="S13" s="270"/>
      <c r="T13" s="269"/>
    </row>
    <row r="14" spans="1:20" s="11" customFormat="1" ht="27" customHeight="1">
      <c r="A14" s="347" t="s">
        <v>813</v>
      </c>
      <c r="B14" s="422">
        <v>1090</v>
      </c>
      <c r="C14" s="429">
        <v>397</v>
      </c>
      <c r="D14" s="429">
        <v>687</v>
      </c>
      <c r="E14" s="429">
        <v>6</v>
      </c>
      <c r="F14" s="269"/>
      <c r="G14" s="270"/>
      <c r="H14" s="269"/>
      <c r="I14" s="270"/>
      <c r="J14" s="269"/>
      <c r="K14" s="270"/>
      <c r="L14" s="269"/>
      <c r="M14" s="270"/>
      <c r="N14" s="269"/>
      <c r="O14" s="270"/>
      <c r="P14" s="269"/>
      <c r="Q14" s="270"/>
      <c r="R14" s="269"/>
      <c r="S14" s="270"/>
      <c r="T14" s="269"/>
    </row>
    <row r="15" ht="22.5" customHeight="1">
      <c r="A15" s="23" t="s">
        <v>545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B16" sqref="B16"/>
    </sheetView>
  </sheetViews>
  <sheetFormatPr defaultColWidth="11.10546875" defaultRowHeight="13.5"/>
  <cols>
    <col min="1" max="2" width="11.10546875" style="237" customWidth="1"/>
    <col min="3" max="3" width="12.6640625" style="237" bestFit="1" customWidth="1"/>
    <col min="4" max="16384" width="11.10546875" style="237" customWidth="1"/>
  </cols>
  <sheetData>
    <row r="2" spans="1:12" ht="19.5" customHeight="1">
      <c r="A2" s="620" t="s">
        <v>691</v>
      </c>
      <c r="B2" s="620"/>
      <c r="C2" s="620"/>
      <c r="D2" s="620"/>
      <c r="E2" s="620"/>
      <c r="F2" s="620"/>
      <c r="G2" s="620"/>
      <c r="H2" s="620"/>
      <c r="I2" s="620"/>
      <c r="J2" s="620"/>
      <c r="K2" s="253"/>
      <c r="L2" s="253"/>
    </row>
    <row r="3" spans="1:12" ht="13.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12" customFormat="1" ht="25.5" customHeight="1">
      <c r="A4" s="23" t="s">
        <v>546</v>
      </c>
      <c r="B4" s="24"/>
      <c r="C4" s="23" t="s">
        <v>0</v>
      </c>
      <c r="D4" s="24"/>
      <c r="E4" s="24"/>
      <c r="F4" s="24"/>
      <c r="G4" s="24"/>
      <c r="H4" s="24"/>
      <c r="I4" s="24"/>
      <c r="J4" s="24"/>
      <c r="K4" s="24"/>
      <c r="L4" s="24"/>
    </row>
    <row r="5" spans="1:15" s="14" customFormat="1" ht="21.75" customHeight="1">
      <c r="A5" s="625" t="s">
        <v>745</v>
      </c>
      <c r="B5" s="670" t="s">
        <v>267</v>
      </c>
      <c r="C5" s="622"/>
      <c r="D5" s="622" t="s">
        <v>628</v>
      </c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4"/>
    </row>
    <row r="6" spans="1:15" s="14" customFormat="1" ht="21.75" customHeight="1">
      <c r="A6" s="625"/>
      <c r="B6" s="670" t="s">
        <v>268</v>
      </c>
      <c r="C6" s="622" t="s">
        <v>86</v>
      </c>
      <c r="D6" s="622" t="s">
        <v>40</v>
      </c>
      <c r="E6" s="622"/>
      <c r="F6" s="622"/>
      <c r="G6" s="622" t="s">
        <v>269</v>
      </c>
      <c r="H6" s="622"/>
      <c r="I6" s="622"/>
      <c r="J6" s="622" t="s">
        <v>629</v>
      </c>
      <c r="K6" s="622"/>
      <c r="L6" s="622"/>
      <c r="M6" s="622" t="s">
        <v>630</v>
      </c>
      <c r="N6" s="622"/>
      <c r="O6" s="624"/>
    </row>
    <row r="7" spans="1:15" s="14" customFormat="1" ht="21.75" customHeight="1">
      <c r="A7" s="625"/>
      <c r="B7" s="670"/>
      <c r="C7" s="622"/>
      <c r="D7" s="25" t="s">
        <v>270</v>
      </c>
      <c r="E7" s="25" t="s">
        <v>49</v>
      </c>
      <c r="F7" s="25" t="s">
        <v>86</v>
      </c>
      <c r="G7" s="25" t="s">
        <v>270</v>
      </c>
      <c r="H7" s="25" t="s">
        <v>49</v>
      </c>
      <c r="I7" s="25" t="s">
        <v>86</v>
      </c>
      <c r="J7" s="25" t="s">
        <v>270</v>
      </c>
      <c r="K7" s="25" t="s">
        <v>49</v>
      </c>
      <c r="L7" s="25" t="s">
        <v>86</v>
      </c>
      <c r="M7" s="25" t="s">
        <v>270</v>
      </c>
      <c r="N7" s="25" t="s">
        <v>49</v>
      </c>
      <c r="O7" s="26" t="s">
        <v>86</v>
      </c>
    </row>
    <row r="8" spans="1:17" s="12" customFormat="1" ht="21" customHeight="1">
      <c r="A8" s="29" t="s">
        <v>229</v>
      </c>
      <c r="B8" s="117">
        <v>11352</v>
      </c>
      <c r="C8" s="117">
        <v>135208</v>
      </c>
      <c r="D8" s="271">
        <f>G8+J8+M8</f>
        <v>835</v>
      </c>
      <c r="E8" s="272">
        <f>H8+K8+N8</f>
        <v>1778</v>
      </c>
      <c r="F8" s="273">
        <v>26015</v>
      </c>
      <c r="G8" s="271">
        <v>9</v>
      </c>
      <c r="H8" s="272">
        <v>18</v>
      </c>
      <c r="I8" s="273">
        <v>2115</v>
      </c>
      <c r="J8" s="271">
        <v>826</v>
      </c>
      <c r="K8" s="272">
        <v>1760</v>
      </c>
      <c r="L8" s="273">
        <v>23900</v>
      </c>
      <c r="M8" s="271">
        <v>0</v>
      </c>
      <c r="N8" s="35">
        <v>0</v>
      </c>
      <c r="O8" s="35">
        <v>0</v>
      </c>
      <c r="P8" s="35"/>
      <c r="Q8" s="35"/>
    </row>
    <row r="9" spans="1:17" s="12" customFormat="1" ht="21" customHeight="1">
      <c r="A9" s="29" t="s">
        <v>201</v>
      </c>
      <c r="B9" s="104">
        <v>10362</v>
      </c>
      <c r="C9" s="104">
        <v>129147</v>
      </c>
      <c r="D9" s="106">
        <f>G9+J9+M9</f>
        <v>944</v>
      </c>
      <c r="E9" s="101">
        <f>H9+K9+N9</f>
        <v>1889</v>
      </c>
      <c r="F9" s="137">
        <v>37125</v>
      </c>
      <c r="G9" s="106">
        <v>19</v>
      </c>
      <c r="H9" s="101">
        <v>39</v>
      </c>
      <c r="I9" s="137">
        <v>4750</v>
      </c>
      <c r="J9" s="106">
        <v>925</v>
      </c>
      <c r="K9" s="101">
        <v>1850</v>
      </c>
      <c r="L9" s="137">
        <v>32375</v>
      </c>
      <c r="M9" s="106">
        <v>0</v>
      </c>
      <c r="N9" s="40">
        <v>0</v>
      </c>
      <c r="O9" s="40">
        <v>0</v>
      </c>
      <c r="P9" s="35"/>
      <c r="Q9" s="35"/>
    </row>
    <row r="10" spans="1:17" s="12" customFormat="1" ht="21" customHeight="1">
      <c r="A10" s="29" t="s">
        <v>364</v>
      </c>
      <c r="B10" s="104">
        <v>10079</v>
      </c>
      <c r="C10" s="104">
        <v>117652</v>
      </c>
      <c r="D10" s="106">
        <v>1501</v>
      </c>
      <c r="E10" s="101">
        <v>2646</v>
      </c>
      <c r="F10" s="137">
        <v>54270</v>
      </c>
      <c r="G10" s="106">
        <v>11</v>
      </c>
      <c r="H10" s="101">
        <v>25</v>
      </c>
      <c r="I10" s="137">
        <v>2750</v>
      </c>
      <c r="J10" s="106">
        <v>1490</v>
      </c>
      <c r="K10" s="101">
        <v>2621</v>
      </c>
      <c r="L10" s="137">
        <v>51520</v>
      </c>
      <c r="M10" s="106">
        <v>0</v>
      </c>
      <c r="N10" s="40">
        <v>0</v>
      </c>
      <c r="O10" s="40">
        <v>0</v>
      </c>
      <c r="P10" s="35"/>
      <c r="Q10" s="35"/>
    </row>
    <row r="11" spans="1:17" s="12" customFormat="1" ht="21" customHeight="1">
      <c r="A11" s="29" t="s">
        <v>388</v>
      </c>
      <c r="B11" s="104">
        <v>10109</v>
      </c>
      <c r="C11" s="104">
        <v>113033</v>
      </c>
      <c r="D11" s="106">
        <v>1234</v>
      </c>
      <c r="E11" s="101">
        <v>2285</v>
      </c>
      <c r="F11" s="137">
        <v>39165</v>
      </c>
      <c r="G11" s="106">
        <v>16</v>
      </c>
      <c r="H11" s="101">
        <v>43</v>
      </c>
      <c r="I11" s="137">
        <v>4000</v>
      </c>
      <c r="J11" s="106">
        <v>1218</v>
      </c>
      <c r="K11" s="101">
        <v>2242</v>
      </c>
      <c r="L11" s="137">
        <v>35165</v>
      </c>
      <c r="M11" s="106">
        <v>0</v>
      </c>
      <c r="N11" s="40">
        <v>0</v>
      </c>
      <c r="O11" s="40">
        <v>0</v>
      </c>
      <c r="P11" s="35"/>
      <c r="Q11" s="35"/>
    </row>
    <row r="12" spans="1:17" s="12" customFormat="1" ht="21" customHeight="1">
      <c r="A12" s="29" t="s">
        <v>410</v>
      </c>
      <c r="B12" s="104">
        <v>9801</v>
      </c>
      <c r="C12" s="104">
        <v>107958</v>
      </c>
      <c r="D12" s="106">
        <v>1105</v>
      </c>
      <c r="E12" s="101">
        <v>1814</v>
      </c>
      <c r="F12" s="137">
        <v>33774</v>
      </c>
      <c r="G12" s="106">
        <v>13</v>
      </c>
      <c r="H12" s="101">
        <v>38</v>
      </c>
      <c r="I12" s="137">
        <v>3250</v>
      </c>
      <c r="J12" s="106">
        <v>1092</v>
      </c>
      <c r="K12" s="101">
        <v>1776</v>
      </c>
      <c r="L12" s="137">
        <v>30524</v>
      </c>
      <c r="M12" s="106">
        <v>0</v>
      </c>
      <c r="N12" s="40">
        <v>0</v>
      </c>
      <c r="O12" s="40">
        <v>0</v>
      </c>
      <c r="P12" s="35"/>
      <c r="Q12" s="35"/>
    </row>
    <row r="13" spans="1:17" s="11" customFormat="1" ht="21" customHeight="1">
      <c r="A13" s="29" t="s">
        <v>417</v>
      </c>
      <c r="B13" s="104">
        <v>9838</v>
      </c>
      <c r="C13" s="104">
        <v>116360</v>
      </c>
      <c r="D13" s="106">
        <v>1143.0109417375854</v>
      </c>
      <c r="E13" s="101">
        <v>1695.02110029868</v>
      </c>
      <c r="F13" s="137">
        <v>33870.649006012</v>
      </c>
      <c r="G13" s="106">
        <v>12</v>
      </c>
      <c r="H13" s="101">
        <v>24</v>
      </c>
      <c r="I13" s="137">
        <v>2490</v>
      </c>
      <c r="J13" s="106">
        <v>1131.0109417375854</v>
      </c>
      <c r="K13" s="101">
        <v>1671.02110029868</v>
      </c>
      <c r="L13" s="137">
        <v>31380.649006011998</v>
      </c>
      <c r="M13" s="106">
        <v>0</v>
      </c>
      <c r="N13" s="40">
        <v>0</v>
      </c>
      <c r="O13" s="40">
        <v>0</v>
      </c>
      <c r="P13" s="40"/>
      <c r="Q13" s="40"/>
    </row>
    <row r="14" spans="1:17" s="11" customFormat="1" ht="21" customHeight="1">
      <c r="A14" s="29" t="s">
        <v>426</v>
      </c>
      <c r="B14" s="104">
        <v>8697</v>
      </c>
      <c r="C14" s="96">
        <v>103376</v>
      </c>
      <c r="D14" s="63">
        <f>G14+J14+M14</f>
        <v>173</v>
      </c>
      <c r="E14" s="63">
        <f>H14+K14+N14</f>
        <v>316</v>
      </c>
      <c r="F14" s="145">
        <f>I14+L14+O14</f>
        <v>10390</v>
      </c>
      <c r="G14" s="63">
        <v>10</v>
      </c>
      <c r="H14" s="63">
        <v>19</v>
      </c>
      <c r="I14" s="145">
        <v>4750</v>
      </c>
      <c r="J14" s="40">
        <v>163</v>
      </c>
      <c r="K14" s="40">
        <v>297</v>
      </c>
      <c r="L14" s="96">
        <v>5640</v>
      </c>
      <c r="M14" s="40">
        <v>0</v>
      </c>
      <c r="N14" s="40">
        <v>0</v>
      </c>
      <c r="O14" s="40">
        <v>0</v>
      </c>
      <c r="P14" s="40"/>
      <c r="Q14" s="40"/>
    </row>
    <row r="15" spans="1:17" s="11" customFormat="1" ht="21" customHeight="1">
      <c r="A15" s="29" t="s">
        <v>573</v>
      </c>
      <c r="B15" s="104">
        <v>7721</v>
      </c>
      <c r="C15" s="96">
        <v>91758</v>
      </c>
      <c r="D15" s="63">
        <v>105</v>
      </c>
      <c r="E15" s="63">
        <v>197</v>
      </c>
      <c r="F15" s="145">
        <v>63526.694</v>
      </c>
      <c r="G15" s="63">
        <v>18</v>
      </c>
      <c r="H15" s="63">
        <v>35</v>
      </c>
      <c r="I15" s="145">
        <v>5950</v>
      </c>
      <c r="J15" s="40">
        <v>14</v>
      </c>
      <c r="K15" s="40">
        <v>33</v>
      </c>
      <c r="L15" s="96">
        <v>37496</v>
      </c>
      <c r="M15" s="40">
        <v>73</v>
      </c>
      <c r="N15" s="40">
        <v>129</v>
      </c>
      <c r="O15" s="40">
        <v>20080.694</v>
      </c>
      <c r="P15" s="40"/>
      <c r="Q15" s="40"/>
    </row>
    <row r="16" spans="1:17" s="11" customFormat="1" ht="21" customHeight="1">
      <c r="A16" s="347" t="s">
        <v>818</v>
      </c>
      <c r="B16" s="317">
        <v>6635</v>
      </c>
      <c r="C16" s="424">
        <v>79140</v>
      </c>
      <c r="D16" s="386">
        <v>91</v>
      </c>
      <c r="E16" s="386">
        <v>169</v>
      </c>
      <c r="F16" s="308">
        <v>52382</v>
      </c>
      <c r="G16" s="386">
        <v>5</v>
      </c>
      <c r="H16" s="386">
        <v>12</v>
      </c>
      <c r="I16" s="308">
        <v>1262</v>
      </c>
      <c r="J16" s="420">
        <v>12</v>
      </c>
      <c r="K16" s="420">
        <v>26</v>
      </c>
      <c r="L16" s="424">
        <v>33721</v>
      </c>
      <c r="M16" s="420">
        <v>74</v>
      </c>
      <c r="N16" s="420">
        <v>131</v>
      </c>
      <c r="O16" s="420">
        <v>17399</v>
      </c>
      <c r="P16" s="40"/>
      <c r="Q16" s="40"/>
    </row>
    <row r="17" spans="1:12" s="263" customFormat="1" ht="19.5" customHeight="1">
      <c r="A17" s="23" t="s">
        <v>547</v>
      </c>
      <c r="B17" s="368"/>
      <c r="C17" s="368"/>
      <c r="D17" s="368"/>
      <c r="E17" s="368"/>
      <c r="F17" s="368"/>
      <c r="G17" s="368"/>
      <c r="H17" s="266"/>
      <c r="I17" s="368"/>
      <c r="J17" s="266"/>
      <c r="K17" s="266"/>
      <c r="L17" s="368"/>
    </row>
    <row r="18" spans="1:17" s="263" customFormat="1" ht="19.5" customHeight="1">
      <c r="A18" s="23" t="s">
        <v>763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9"/>
      <c r="N18" s="369"/>
      <c r="O18" s="369"/>
      <c r="P18" s="369"/>
      <c r="Q18" s="369"/>
    </row>
  </sheetData>
  <sheetProtection/>
  <mergeCells count="10">
    <mergeCell ref="J6:L6"/>
    <mergeCell ref="A2:J2"/>
    <mergeCell ref="M6:O6"/>
    <mergeCell ref="A5:A7"/>
    <mergeCell ref="B5:C5"/>
    <mergeCell ref="D5:O5"/>
    <mergeCell ref="B6:B7"/>
    <mergeCell ref="C6:C7"/>
    <mergeCell ref="D6:F6"/>
    <mergeCell ref="G6:I6"/>
  </mergeCells>
  <printOptions/>
  <pageMargins left="0.45" right="0.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239"/>
  <sheetViews>
    <sheetView workbookViewId="0" topLeftCell="A7">
      <selection activeCell="D26" sqref="D26"/>
    </sheetView>
  </sheetViews>
  <sheetFormatPr defaultColWidth="8.88671875" defaultRowHeight="13.5"/>
  <cols>
    <col min="1" max="1" width="13.88671875" style="241" customWidth="1"/>
    <col min="2" max="2" width="12.3359375" style="241" customWidth="1"/>
    <col min="3" max="4" width="10.3359375" style="241" customWidth="1"/>
    <col min="5" max="6" width="10.4453125" style="241" customWidth="1"/>
    <col min="7" max="7" width="10.88671875" style="241" customWidth="1"/>
    <col min="8" max="8" width="10.77734375" style="241" customWidth="1"/>
    <col min="9" max="16384" width="8.88671875" style="241" customWidth="1"/>
  </cols>
  <sheetData>
    <row r="2" spans="1:7" ht="20.25" customHeight="1">
      <c r="A2" s="333" t="s">
        <v>769</v>
      </c>
      <c r="B2" s="199"/>
      <c r="C2" s="199"/>
      <c r="D2" s="199"/>
      <c r="E2" s="199"/>
      <c r="F2" s="199"/>
      <c r="G2" s="199"/>
    </row>
    <row r="3" spans="1:7" ht="13.5">
      <c r="A3" s="269"/>
      <c r="B3" s="269"/>
      <c r="C3" s="269"/>
      <c r="D3" s="269"/>
      <c r="E3" s="269"/>
      <c r="F3" s="269"/>
      <c r="G3" s="269"/>
    </row>
    <row r="4" spans="1:7" s="11" customFormat="1" ht="21" customHeight="1">
      <c r="A4" s="85" t="s">
        <v>548</v>
      </c>
      <c r="B4" s="85"/>
      <c r="C4" s="86"/>
      <c r="D4" s="86"/>
      <c r="E4" s="86"/>
      <c r="F4" s="86"/>
      <c r="G4" s="86"/>
    </row>
    <row r="5" spans="1:8" s="13" customFormat="1" ht="21.75" customHeight="1">
      <c r="A5" s="632" t="s">
        <v>172</v>
      </c>
      <c r="B5" s="196" t="s">
        <v>455</v>
      </c>
      <c r="C5" s="671" t="s">
        <v>456</v>
      </c>
      <c r="D5" s="672"/>
      <c r="E5" s="672"/>
      <c r="F5" s="673"/>
      <c r="G5" s="626" t="s">
        <v>457</v>
      </c>
      <c r="H5" s="636" t="s">
        <v>458</v>
      </c>
    </row>
    <row r="6" spans="1:8" s="13" customFormat="1" ht="21.75" customHeight="1">
      <c r="A6" s="667"/>
      <c r="B6" s="684" t="s">
        <v>459</v>
      </c>
      <c r="C6" s="684" t="s">
        <v>459</v>
      </c>
      <c r="D6" s="711" t="s">
        <v>460</v>
      </c>
      <c r="E6" s="712"/>
      <c r="F6" s="713"/>
      <c r="G6" s="663"/>
      <c r="H6" s="678"/>
    </row>
    <row r="7" spans="1:8" s="13" customFormat="1" ht="21.75" customHeight="1">
      <c r="A7" s="675"/>
      <c r="B7" s="654"/>
      <c r="C7" s="654"/>
      <c r="D7" s="167"/>
      <c r="E7" s="25" t="s">
        <v>461</v>
      </c>
      <c r="F7" s="25" t="s">
        <v>462</v>
      </c>
      <c r="G7" s="60" t="s">
        <v>459</v>
      </c>
      <c r="H7" s="176" t="s">
        <v>459</v>
      </c>
    </row>
    <row r="8" spans="1:15" s="11" customFormat="1" ht="24" customHeight="1">
      <c r="A8" s="13" t="s">
        <v>229</v>
      </c>
      <c r="B8" s="74">
        <v>66</v>
      </c>
      <c r="C8" s="41">
        <v>1</v>
      </c>
      <c r="D8" s="41"/>
      <c r="E8" s="41" t="s">
        <v>0</v>
      </c>
      <c r="F8" s="41" t="s">
        <v>0</v>
      </c>
      <c r="G8" s="41">
        <v>59</v>
      </c>
      <c r="H8" s="41">
        <v>6</v>
      </c>
      <c r="I8" s="40"/>
      <c r="J8" s="86"/>
      <c r="K8" s="86"/>
      <c r="L8" s="86"/>
      <c r="M8" s="86"/>
      <c r="N8" s="86"/>
      <c r="O8" s="86"/>
    </row>
    <row r="9" spans="1:16" s="11" customFormat="1" ht="24" customHeight="1">
      <c r="A9" s="13" t="s">
        <v>319</v>
      </c>
      <c r="B9" s="74">
        <v>66</v>
      </c>
      <c r="C9" s="41">
        <v>1</v>
      </c>
      <c r="D9" s="41">
        <v>11</v>
      </c>
      <c r="E9" s="41">
        <v>6</v>
      </c>
      <c r="F9" s="41">
        <v>5</v>
      </c>
      <c r="G9" s="41">
        <v>60</v>
      </c>
      <c r="H9" s="41">
        <v>5</v>
      </c>
      <c r="I9" s="40"/>
      <c r="J9" s="40"/>
      <c r="K9" s="86"/>
      <c r="L9" s="86"/>
      <c r="M9" s="86"/>
      <c r="N9" s="86"/>
      <c r="O9" s="86"/>
      <c r="P9" s="86"/>
    </row>
    <row r="10" spans="1:16" s="11" customFormat="1" ht="24" customHeight="1">
      <c r="A10" s="13" t="s">
        <v>364</v>
      </c>
      <c r="B10" s="74">
        <v>66</v>
      </c>
      <c r="C10" s="41">
        <v>1</v>
      </c>
      <c r="D10" s="41">
        <v>10</v>
      </c>
      <c r="E10" s="41">
        <v>4</v>
      </c>
      <c r="F10" s="41">
        <v>6</v>
      </c>
      <c r="G10" s="41">
        <v>60</v>
      </c>
      <c r="H10" s="41">
        <v>5</v>
      </c>
      <c r="I10" s="40"/>
      <c r="J10" s="40"/>
      <c r="K10" s="86"/>
      <c r="L10" s="86"/>
      <c r="M10" s="86"/>
      <c r="N10" s="86"/>
      <c r="O10" s="86"/>
      <c r="P10" s="86"/>
    </row>
    <row r="11" spans="1:16" s="11" customFormat="1" ht="24" customHeight="1">
      <c r="A11" s="13" t="s">
        <v>388</v>
      </c>
      <c r="B11" s="74">
        <v>66</v>
      </c>
      <c r="C11" s="41">
        <v>1</v>
      </c>
      <c r="D11" s="41">
        <v>9</v>
      </c>
      <c r="E11" s="41">
        <v>5</v>
      </c>
      <c r="F11" s="41">
        <v>4</v>
      </c>
      <c r="G11" s="41">
        <v>60</v>
      </c>
      <c r="H11" s="41">
        <v>5</v>
      </c>
      <c r="I11" s="40"/>
      <c r="J11" s="40"/>
      <c r="K11" s="86"/>
      <c r="L11" s="86"/>
      <c r="M11" s="86"/>
      <c r="N11" s="86"/>
      <c r="O11" s="86"/>
      <c r="P11" s="86"/>
    </row>
    <row r="12" spans="1:15" s="11" customFormat="1" ht="24" customHeight="1">
      <c r="A12" s="13" t="s">
        <v>410</v>
      </c>
      <c r="B12" s="74">
        <v>66</v>
      </c>
      <c r="C12" s="42">
        <v>1</v>
      </c>
      <c r="D12" s="42">
        <v>10</v>
      </c>
      <c r="E12" s="42">
        <v>4</v>
      </c>
      <c r="F12" s="42">
        <v>6</v>
      </c>
      <c r="G12" s="42">
        <v>60</v>
      </c>
      <c r="H12" s="40">
        <v>5</v>
      </c>
      <c r="I12" s="40"/>
      <c r="J12" s="86"/>
      <c r="K12" s="86"/>
      <c r="L12" s="86"/>
      <c r="M12" s="86"/>
      <c r="N12" s="86"/>
      <c r="O12" s="86"/>
    </row>
    <row r="13" spans="1:15" s="11" customFormat="1" ht="24" customHeight="1">
      <c r="A13" s="13" t="s">
        <v>463</v>
      </c>
      <c r="B13" s="74">
        <v>65</v>
      </c>
      <c r="C13" s="42">
        <v>1</v>
      </c>
      <c r="D13" s="42">
        <v>10</v>
      </c>
      <c r="E13" s="42">
        <v>4</v>
      </c>
      <c r="F13" s="42">
        <v>6</v>
      </c>
      <c r="G13" s="42">
        <v>59</v>
      </c>
      <c r="H13" s="40">
        <v>5</v>
      </c>
      <c r="I13" s="40"/>
      <c r="J13" s="86"/>
      <c r="K13" s="86"/>
      <c r="L13" s="86"/>
      <c r="M13" s="86"/>
      <c r="N13" s="86"/>
      <c r="O13" s="86"/>
    </row>
    <row r="14" spans="1:15" s="11" customFormat="1" ht="24" customHeight="1">
      <c r="A14" s="13" t="s">
        <v>477</v>
      </c>
      <c r="B14" s="74">
        <v>66</v>
      </c>
      <c r="C14" s="42">
        <v>1</v>
      </c>
      <c r="D14" s="42">
        <v>10</v>
      </c>
      <c r="E14" s="42">
        <v>4</v>
      </c>
      <c r="F14" s="42">
        <v>6</v>
      </c>
      <c r="G14" s="42">
        <v>60</v>
      </c>
      <c r="H14" s="40">
        <v>5</v>
      </c>
      <c r="I14" s="40"/>
      <c r="J14" s="86"/>
      <c r="K14" s="86"/>
      <c r="L14" s="86"/>
      <c r="M14" s="86"/>
      <c r="N14" s="86"/>
      <c r="O14" s="86"/>
    </row>
    <row r="15" spans="1:15" s="11" customFormat="1" ht="24" customHeight="1">
      <c r="A15" s="13" t="s">
        <v>586</v>
      </c>
      <c r="B15" s="74">
        <v>69</v>
      </c>
      <c r="C15" s="41">
        <v>1</v>
      </c>
      <c r="D15" s="41">
        <v>10</v>
      </c>
      <c r="E15" s="41">
        <v>4</v>
      </c>
      <c r="F15" s="41">
        <v>6</v>
      </c>
      <c r="G15" s="41">
        <v>63</v>
      </c>
      <c r="H15" s="41">
        <v>5</v>
      </c>
      <c r="I15" s="40"/>
      <c r="J15" s="86"/>
      <c r="K15" s="86"/>
      <c r="L15" s="86"/>
      <c r="M15" s="86"/>
      <c r="N15" s="86"/>
      <c r="O15" s="86"/>
    </row>
    <row r="16" spans="1:15" s="11" customFormat="1" ht="24" customHeight="1">
      <c r="A16" s="521" t="s">
        <v>820</v>
      </c>
      <c r="B16" s="522">
        <v>68</v>
      </c>
      <c r="C16" s="517">
        <v>1</v>
      </c>
      <c r="D16" s="517">
        <v>10</v>
      </c>
      <c r="E16" s="517">
        <v>5</v>
      </c>
      <c r="F16" s="517">
        <v>5</v>
      </c>
      <c r="G16" s="517">
        <v>63</v>
      </c>
      <c r="H16" s="517">
        <v>4</v>
      </c>
      <c r="I16" s="40"/>
      <c r="J16" s="86"/>
      <c r="K16" s="86"/>
      <c r="L16" s="86"/>
      <c r="M16" s="86"/>
      <c r="N16" s="86"/>
      <c r="O16" s="86"/>
    </row>
    <row r="17" spans="1:26" s="62" customFormat="1" ht="6.75" customHeight="1">
      <c r="A17" s="13"/>
      <c r="B17" s="74"/>
      <c r="C17" s="41"/>
      <c r="D17" s="41"/>
      <c r="E17" s="41"/>
      <c r="F17" s="41"/>
      <c r="G17" s="41"/>
      <c r="H17" s="41"/>
      <c r="I17" s="61"/>
      <c r="J17" s="61"/>
      <c r="K17" s="61"/>
      <c r="L17" s="61"/>
      <c r="M17" s="51"/>
      <c r="N17" s="61"/>
      <c r="O17" s="51"/>
      <c r="P17" s="51"/>
      <c r="Q17" s="51"/>
      <c r="R17" s="51"/>
      <c r="S17" s="51"/>
      <c r="T17" s="51"/>
      <c r="U17" s="51"/>
      <c r="V17" s="61"/>
      <c r="W17" s="61"/>
      <c r="X17" s="61"/>
      <c r="Y17" s="61"/>
      <c r="Z17" s="61"/>
    </row>
    <row r="18" spans="1:26" s="62" customFormat="1" ht="22.5" customHeight="1">
      <c r="A18" s="521" t="s">
        <v>396</v>
      </c>
      <c r="B18" s="525">
        <v>11</v>
      </c>
      <c r="C18" s="524"/>
      <c r="D18" s="524"/>
      <c r="E18" s="524"/>
      <c r="F18" s="524"/>
      <c r="G18" s="524">
        <v>10</v>
      </c>
      <c r="H18" s="524">
        <v>1</v>
      </c>
      <c r="I18" s="61"/>
      <c r="J18" s="61"/>
      <c r="K18" s="61"/>
      <c r="L18" s="61"/>
      <c r="M18" s="51"/>
      <c r="N18" s="61"/>
      <c r="O18" s="51"/>
      <c r="P18" s="51"/>
      <c r="Q18" s="51"/>
      <c r="R18" s="51"/>
      <c r="S18" s="61"/>
      <c r="T18" s="61"/>
      <c r="U18" s="51"/>
      <c r="V18" s="61"/>
      <c r="W18" s="61"/>
      <c r="X18" s="61"/>
      <c r="Y18" s="61"/>
      <c r="Z18" s="61"/>
    </row>
    <row r="19" spans="1:26" s="62" customFormat="1" ht="22.5" customHeight="1">
      <c r="A19" s="521" t="s">
        <v>397</v>
      </c>
      <c r="B19" s="525">
        <v>7</v>
      </c>
      <c r="C19" s="524"/>
      <c r="D19" s="524"/>
      <c r="E19" s="524"/>
      <c r="F19" s="524"/>
      <c r="G19" s="517">
        <v>7</v>
      </c>
      <c r="H19" s="524"/>
      <c r="I19" s="61"/>
      <c r="J19" s="61"/>
      <c r="K19" s="61"/>
      <c r="L19" s="61"/>
      <c r="M19" s="51"/>
      <c r="N19" s="61"/>
      <c r="O19" s="51"/>
      <c r="P19" s="51"/>
      <c r="Q19" s="51"/>
      <c r="R19" s="51"/>
      <c r="S19" s="61"/>
      <c r="T19" s="61"/>
      <c r="U19" s="51"/>
      <c r="V19" s="61"/>
      <c r="W19" s="61"/>
      <c r="X19" s="61"/>
      <c r="Y19" s="61"/>
      <c r="Z19" s="61"/>
    </row>
    <row r="20" spans="1:26" s="62" customFormat="1" ht="22.5" customHeight="1">
      <c r="A20" s="521" t="s">
        <v>398</v>
      </c>
      <c r="B20" s="525">
        <v>7</v>
      </c>
      <c r="C20" s="524"/>
      <c r="D20" s="524"/>
      <c r="E20" s="524"/>
      <c r="F20" s="524"/>
      <c r="G20" s="517">
        <v>7</v>
      </c>
      <c r="H20" s="524"/>
      <c r="I20" s="61"/>
      <c r="J20" s="61"/>
      <c r="K20" s="61"/>
      <c r="L20" s="61"/>
      <c r="M20" s="51"/>
      <c r="N20" s="61"/>
      <c r="O20" s="51"/>
      <c r="P20" s="51"/>
      <c r="Q20" s="51"/>
      <c r="R20" s="51"/>
      <c r="S20" s="61"/>
      <c r="T20" s="61"/>
      <c r="U20" s="51"/>
      <c r="V20" s="61"/>
      <c r="W20" s="61"/>
      <c r="X20" s="61"/>
      <c r="Y20" s="61"/>
      <c r="Z20" s="61"/>
    </row>
    <row r="21" spans="1:26" s="62" customFormat="1" ht="22.5" customHeight="1">
      <c r="A21" s="521" t="s">
        <v>399</v>
      </c>
      <c r="B21" s="525">
        <v>8</v>
      </c>
      <c r="C21" s="524"/>
      <c r="D21" s="524"/>
      <c r="E21" s="524"/>
      <c r="F21" s="524"/>
      <c r="G21" s="517">
        <v>8</v>
      </c>
      <c r="H21" s="524"/>
      <c r="I21" s="61"/>
      <c r="J21" s="61"/>
      <c r="K21" s="61"/>
      <c r="L21" s="61"/>
      <c r="M21" s="51"/>
      <c r="N21" s="61"/>
      <c r="O21" s="51"/>
      <c r="P21" s="51"/>
      <c r="Q21" s="51"/>
      <c r="R21" s="51"/>
      <c r="S21" s="61"/>
      <c r="T21" s="61"/>
      <c r="U21" s="51"/>
      <c r="V21" s="61"/>
      <c r="W21" s="61"/>
      <c r="X21" s="61"/>
      <c r="Y21" s="61"/>
      <c r="Z21" s="61"/>
    </row>
    <row r="22" spans="1:26" s="62" customFormat="1" ht="22.5" customHeight="1">
      <c r="A22" s="521" t="s">
        <v>400</v>
      </c>
      <c r="B22" s="525">
        <v>6</v>
      </c>
      <c r="C22" s="524"/>
      <c r="D22" s="524"/>
      <c r="E22" s="524"/>
      <c r="F22" s="524"/>
      <c r="G22" s="517">
        <v>5</v>
      </c>
      <c r="H22" s="524">
        <v>1</v>
      </c>
      <c r="I22" s="61"/>
      <c r="J22" s="61"/>
      <c r="K22" s="61"/>
      <c r="L22" s="61"/>
      <c r="M22" s="51"/>
      <c r="N22" s="61"/>
      <c r="O22" s="51"/>
      <c r="P22" s="51"/>
      <c r="Q22" s="51"/>
      <c r="R22" s="51"/>
      <c r="S22" s="61"/>
      <c r="T22" s="61"/>
      <c r="U22" s="51"/>
      <c r="V22" s="61"/>
      <c r="W22" s="61"/>
      <c r="X22" s="61"/>
      <c r="Y22" s="61"/>
      <c r="Z22" s="61"/>
    </row>
    <row r="23" spans="1:26" s="62" customFormat="1" ht="22.5" customHeight="1">
      <c r="A23" s="521" t="s">
        <v>401</v>
      </c>
      <c r="B23" s="525">
        <v>5</v>
      </c>
      <c r="C23" s="524"/>
      <c r="D23" s="524"/>
      <c r="E23" s="524"/>
      <c r="F23" s="524"/>
      <c r="G23" s="517">
        <v>5</v>
      </c>
      <c r="H23" s="524"/>
      <c r="I23" s="61"/>
      <c r="J23" s="61"/>
      <c r="K23" s="61"/>
      <c r="L23" s="61"/>
      <c r="M23" s="51"/>
      <c r="N23" s="61"/>
      <c r="O23" s="51"/>
      <c r="P23" s="51"/>
      <c r="Q23" s="51"/>
      <c r="R23" s="51"/>
      <c r="S23" s="61"/>
      <c r="T23" s="61"/>
      <c r="U23" s="51"/>
      <c r="V23" s="61"/>
      <c r="W23" s="61"/>
      <c r="X23" s="61"/>
      <c r="Y23" s="61"/>
      <c r="Z23" s="61"/>
    </row>
    <row r="24" spans="1:26" s="62" customFormat="1" ht="22.5" customHeight="1">
      <c r="A24" s="521" t="s">
        <v>402</v>
      </c>
      <c r="B24" s="525">
        <v>4</v>
      </c>
      <c r="C24" s="524"/>
      <c r="D24" s="524"/>
      <c r="E24" s="524"/>
      <c r="F24" s="524"/>
      <c r="G24" s="517">
        <v>3</v>
      </c>
      <c r="H24" s="524">
        <v>1</v>
      </c>
      <c r="I24" s="51"/>
      <c r="J24" s="51"/>
      <c r="K24" s="61"/>
      <c r="L24" s="61"/>
      <c r="M24" s="51"/>
      <c r="N24" s="61"/>
      <c r="O24" s="51"/>
      <c r="P24" s="51"/>
      <c r="Q24" s="51"/>
      <c r="R24" s="51"/>
      <c r="S24" s="51"/>
      <c r="T24" s="51"/>
      <c r="U24" s="51"/>
      <c r="V24" s="61"/>
      <c r="W24" s="61"/>
      <c r="X24" s="61"/>
      <c r="Y24" s="61"/>
      <c r="Z24" s="61"/>
    </row>
    <row r="25" spans="1:26" s="62" customFormat="1" ht="22.5" customHeight="1">
      <c r="A25" s="521" t="s">
        <v>403</v>
      </c>
      <c r="B25" s="525">
        <v>2</v>
      </c>
      <c r="C25" s="524"/>
      <c r="D25" s="524"/>
      <c r="E25" s="524"/>
      <c r="F25" s="524"/>
      <c r="G25" s="517">
        <v>2</v>
      </c>
      <c r="H25" s="524"/>
      <c r="I25" s="51"/>
      <c r="J25" s="51"/>
      <c r="K25" s="51"/>
      <c r="L25" s="51"/>
      <c r="M25" s="51"/>
      <c r="N25" s="61"/>
      <c r="O25" s="51"/>
      <c r="P25" s="51"/>
      <c r="Q25" s="51"/>
      <c r="R25" s="51"/>
      <c r="S25" s="61"/>
      <c r="T25" s="61"/>
      <c r="U25" s="61"/>
      <c r="V25" s="61"/>
      <c r="W25" s="61"/>
      <c r="X25" s="61"/>
      <c r="Y25" s="61"/>
      <c r="Z25" s="61"/>
    </row>
    <row r="26" spans="1:26" s="62" customFormat="1" ht="22.5" customHeight="1">
      <c r="A26" s="521" t="s">
        <v>404</v>
      </c>
      <c r="B26" s="525">
        <v>2</v>
      </c>
      <c r="C26" s="524"/>
      <c r="D26" s="524"/>
      <c r="E26" s="524"/>
      <c r="F26" s="524"/>
      <c r="G26" s="524">
        <v>2</v>
      </c>
      <c r="H26" s="524"/>
      <c r="I26" s="51"/>
      <c r="J26" s="51"/>
      <c r="K26" s="51"/>
      <c r="L26" s="51"/>
      <c r="M26" s="51"/>
      <c r="N26" s="61"/>
      <c r="O26" s="51"/>
      <c r="P26" s="61"/>
      <c r="Q26" s="61"/>
      <c r="R26" s="61"/>
      <c r="S26" s="51"/>
      <c r="T26" s="51"/>
      <c r="U26" s="61"/>
      <c r="V26" s="61"/>
      <c r="W26" s="61"/>
      <c r="X26" s="61"/>
      <c r="Y26" s="61"/>
      <c r="Z26" s="61"/>
    </row>
    <row r="27" spans="1:26" s="62" customFormat="1" ht="22.5" customHeight="1">
      <c r="A27" s="521" t="s">
        <v>405</v>
      </c>
      <c r="B27" s="525">
        <v>5</v>
      </c>
      <c r="C27" s="524"/>
      <c r="D27" s="524"/>
      <c r="E27" s="524"/>
      <c r="F27" s="524"/>
      <c r="G27" s="524">
        <v>5</v>
      </c>
      <c r="H27" s="524"/>
      <c r="I27" s="61"/>
      <c r="J27" s="61"/>
      <c r="K27" s="61"/>
      <c r="L27" s="61"/>
      <c r="M27" s="51"/>
      <c r="N27" s="61"/>
      <c r="O27" s="51"/>
      <c r="P27" s="51"/>
      <c r="Q27" s="51"/>
      <c r="R27" s="51"/>
      <c r="S27" s="61"/>
      <c r="T27" s="61"/>
      <c r="U27" s="61"/>
      <c r="V27" s="61"/>
      <c r="W27" s="61"/>
      <c r="X27" s="61"/>
      <c r="Y27" s="61"/>
      <c r="Z27" s="61"/>
    </row>
    <row r="28" spans="1:26" s="62" customFormat="1" ht="22.5" customHeight="1">
      <c r="A28" s="521" t="s">
        <v>406</v>
      </c>
      <c r="B28" s="525">
        <v>4</v>
      </c>
      <c r="C28" s="523">
        <v>1</v>
      </c>
      <c r="D28" s="523"/>
      <c r="E28" s="523"/>
      <c r="F28" s="523"/>
      <c r="G28" s="524">
        <v>2</v>
      </c>
      <c r="H28" s="524">
        <v>1</v>
      </c>
      <c r="I28" s="61"/>
      <c r="J28" s="61"/>
      <c r="K28" s="61"/>
      <c r="L28" s="61"/>
      <c r="M28" s="51"/>
      <c r="N28" s="61"/>
      <c r="O28" s="51"/>
      <c r="P28" s="51"/>
      <c r="Q28" s="51"/>
      <c r="R28" s="51"/>
      <c r="S28" s="51"/>
      <c r="T28" s="51"/>
      <c r="U28" s="51"/>
      <c r="V28" s="51"/>
      <c r="W28" s="61"/>
      <c r="X28" s="61"/>
      <c r="Y28" s="61"/>
      <c r="Z28" s="61"/>
    </row>
    <row r="29" spans="1:26" s="62" customFormat="1" ht="22.5" customHeight="1">
      <c r="A29" s="521" t="s">
        <v>407</v>
      </c>
      <c r="B29" s="525">
        <v>4</v>
      </c>
      <c r="C29" s="524"/>
      <c r="D29" s="524"/>
      <c r="E29" s="524"/>
      <c r="F29" s="524"/>
      <c r="G29" s="524">
        <v>4</v>
      </c>
      <c r="H29" s="524"/>
      <c r="I29" s="61"/>
      <c r="J29" s="61"/>
      <c r="K29" s="61"/>
      <c r="L29" s="61"/>
      <c r="M29" s="51"/>
      <c r="N29" s="61"/>
      <c r="O29" s="5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21.75" customHeight="1">
      <c r="A30" s="520" t="s">
        <v>408</v>
      </c>
      <c r="B30" s="526">
        <v>3</v>
      </c>
      <c r="C30" s="519"/>
      <c r="D30" s="519"/>
      <c r="E30" s="518"/>
      <c r="F30" s="518"/>
      <c r="G30" s="519">
        <v>3</v>
      </c>
      <c r="H30" s="519"/>
      <c r="I30" s="274"/>
      <c r="J30" s="27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10" s="377" customFormat="1" ht="22.5" customHeight="1">
      <c r="A31" s="710" t="s">
        <v>549</v>
      </c>
      <c r="B31" s="710"/>
      <c r="C31" s="710"/>
      <c r="D31" s="85"/>
      <c r="E31" s="373"/>
      <c r="F31" s="373"/>
      <c r="G31" s="373"/>
      <c r="H31" s="373"/>
      <c r="I31" s="373"/>
      <c r="J31" s="373"/>
    </row>
    <row r="32" spans="2:10" ht="13.5">
      <c r="B32" s="274"/>
      <c r="C32" s="274"/>
      <c r="D32" s="274"/>
      <c r="E32" s="274"/>
      <c r="F32" s="274"/>
      <c r="G32" s="274"/>
      <c r="H32" s="274"/>
      <c r="I32" s="274"/>
      <c r="J32" s="274"/>
    </row>
    <row r="33" spans="2:10" ht="13.5">
      <c r="B33" s="274"/>
      <c r="C33" s="274"/>
      <c r="D33" s="274"/>
      <c r="E33" s="274"/>
      <c r="F33" s="274"/>
      <c r="G33" s="274"/>
      <c r="H33" s="274"/>
      <c r="I33" s="274"/>
      <c r="J33" s="274"/>
    </row>
    <row r="34" spans="2:10" ht="13.5">
      <c r="B34" s="274"/>
      <c r="C34" s="274"/>
      <c r="D34" s="274"/>
      <c r="E34" s="274"/>
      <c r="F34" s="274"/>
      <c r="G34" s="274"/>
      <c r="H34" s="274"/>
      <c r="I34" s="274"/>
      <c r="J34" s="274"/>
    </row>
    <row r="35" spans="2:10" ht="13.5">
      <c r="B35" s="274"/>
      <c r="C35" s="274"/>
      <c r="D35" s="274"/>
      <c r="E35" s="274"/>
      <c r="F35" s="274"/>
      <c r="G35" s="274"/>
      <c r="H35" s="274"/>
      <c r="I35" s="274"/>
      <c r="J35" s="274"/>
    </row>
    <row r="36" spans="2:10" ht="13.5">
      <c r="B36" s="274"/>
      <c r="C36" s="274"/>
      <c r="D36" s="274"/>
      <c r="E36" s="274"/>
      <c r="F36" s="274"/>
      <c r="G36" s="274"/>
      <c r="H36" s="274"/>
      <c r="I36" s="274"/>
      <c r="J36" s="274"/>
    </row>
    <row r="37" spans="2:10" ht="13.5">
      <c r="B37" s="274"/>
      <c r="C37" s="274"/>
      <c r="D37" s="274"/>
      <c r="E37" s="274"/>
      <c r="F37" s="274"/>
      <c r="G37" s="274"/>
      <c r="H37" s="274"/>
      <c r="I37" s="274"/>
      <c r="J37" s="274"/>
    </row>
    <row r="38" spans="2:10" ht="13.5">
      <c r="B38" s="274"/>
      <c r="C38" s="274"/>
      <c r="D38" s="274"/>
      <c r="E38" s="274"/>
      <c r="F38" s="274"/>
      <c r="G38" s="274"/>
      <c r="H38" s="274"/>
      <c r="I38" s="274"/>
      <c r="J38" s="274"/>
    </row>
    <row r="39" spans="2:10" ht="13.5">
      <c r="B39" s="274"/>
      <c r="C39" s="274"/>
      <c r="D39" s="274"/>
      <c r="E39" s="274"/>
      <c r="F39" s="274"/>
      <c r="G39" s="274"/>
      <c r="H39" s="274"/>
      <c r="I39" s="274"/>
      <c r="J39" s="274"/>
    </row>
    <row r="40" spans="2:10" ht="13.5">
      <c r="B40" s="274"/>
      <c r="C40" s="274"/>
      <c r="D40" s="274"/>
      <c r="E40" s="274"/>
      <c r="F40" s="274"/>
      <c r="G40" s="274"/>
      <c r="H40" s="274"/>
      <c r="I40" s="274"/>
      <c r="J40" s="274"/>
    </row>
    <row r="41" spans="2:10" ht="13.5">
      <c r="B41" s="274"/>
      <c r="C41" s="274"/>
      <c r="D41" s="274"/>
      <c r="E41" s="274"/>
      <c r="F41" s="274"/>
      <c r="G41" s="274"/>
      <c r="H41" s="274"/>
      <c r="I41" s="274"/>
      <c r="J41" s="274"/>
    </row>
    <row r="42" spans="2:10" ht="13.5">
      <c r="B42" s="274"/>
      <c r="C42" s="274"/>
      <c r="D42" s="274"/>
      <c r="E42" s="274"/>
      <c r="F42" s="274"/>
      <c r="G42" s="274"/>
      <c r="H42" s="274"/>
      <c r="I42" s="274"/>
      <c r="J42" s="274"/>
    </row>
    <row r="43" spans="2:10" ht="13.5">
      <c r="B43" s="274"/>
      <c r="C43" s="274"/>
      <c r="D43" s="274"/>
      <c r="E43" s="274"/>
      <c r="F43" s="274"/>
      <c r="G43" s="274"/>
      <c r="H43" s="274"/>
      <c r="I43" s="274"/>
      <c r="J43" s="274"/>
    </row>
    <row r="44" spans="2:10" ht="13.5">
      <c r="B44" s="274"/>
      <c r="C44" s="274"/>
      <c r="D44" s="274"/>
      <c r="E44" s="274"/>
      <c r="F44" s="274"/>
      <c r="G44" s="274"/>
      <c r="H44" s="274"/>
      <c r="I44" s="274"/>
      <c r="J44" s="274"/>
    </row>
    <row r="45" spans="2:10" ht="13.5">
      <c r="B45" s="274"/>
      <c r="C45" s="274"/>
      <c r="D45" s="274"/>
      <c r="E45" s="274"/>
      <c r="F45" s="274"/>
      <c r="G45" s="274"/>
      <c r="H45" s="274"/>
      <c r="I45" s="274"/>
      <c r="J45" s="274"/>
    </row>
    <row r="46" spans="2:10" ht="13.5">
      <c r="B46" s="274"/>
      <c r="C46" s="274"/>
      <c r="D46" s="274"/>
      <c r="E46" s="274"/>
      <c r="F46" s="274"/>
      <c r="G46" s="274"/>
      <c r="H46" s="274"/>
      <c r="I46" s="274"/>
      <c r="J46" s="274"/>
    </row>
    <row r="47" spans="2:10" ht="13.5">
      <c r="B47" s="274"/>
      <c r="C47" s="274"/>
      <c r="D47" s="274"/>
      <c r="E47" s="274"/>
      <c r="F47" s="274"/>
      <c r="G47" s="274"/>
      <c r="H47" s="274"/>
      <c r="I47" s="274"/>
      <c r="J47" s="274"/>
    </row>
    <row r="48" spans="2:10" ht="13.5">
      <c r="B48" s="274"/>
      <c r="C48" s="274"/>
      <c r="D48" s="274"/>
      <c r="E48" s="274"/>
      <c r="F48" s="274"/>
      <c r="G48" s="274"/>
      <c r="H48" s="274"/>
      <c r="I48" s="274"/>
      <c r="J48" s="274"/>
    </row>
    <row r="49" spans="2:10" ht="13.5">
      <c r="B49" s="274"/>
      <c r="C49" s="274"/>
      <c r="D49" s="274"/>
      <c r="E49" s="274"/>
      <c r="F49" s="274"/>
      <c r="G49" s="274"/>
      <c r="H49" s="274"/>
      <c r="I49" s="274"/>
      <c r="J49" s="274"/>
    </row>
    <row r="50" spans="2:10" ht="13.5">
      <c r="B50" s="274"/>
      <c r="C50" s="274"/>
      <c r="D50" s="274"/>
      <c r="E50" s="274"/>
      <c r="F50" s="274"/>
      <c r="G50" s="274"/>
      <c r="H50" s="274"/>
      <c r="I50" s="274"/>
      <c r="J50" s="274"/>
    </row>
    <row r="51" spans="2:10" ht="13.5">
      <c r="B51" s="274"/>
      <c r="C51" s="274"/>
      <c r="D51" s="274"/>
      <c r="E51" s="274"/>
      <c r="F51" s="274"/>
      <c r="G51" s="274"/>
      <c r="H51" s="274"/>
      <c r="I51" s="274"/>
      <c r="J51" s="274"/>
    </row>
    <row r="52" spans="2:10" ht="13.5">
      <c r="B52" s="274"/>
      <c r="C52" s="274"/>
      <c r="D52" s="274"/>
      <c r="E52" s="274"/>
      <c r="F52" s="274"/>
      <c r="G52" s="274"/>
      <c r="H52" s="274"/>
      <c r="I52" s="274"/>
      <c r="J52" s="274"/>
    </row>
    <row r="53" spans="2:10" ht="13.5">
      <c r="B53" s="274"/>
      <c r="C53" s="274"/>
      <c r="D53" s="274"/>
      <c r="E53" s="274"/>
      <c r="F53" s="274"/>
      <c r="G53" s="274"/>
      <c r="H53" s="274"/>
      <c r="I53" s="274"/>
      <c r="J53" s="274"/>
    </row>
    <row r="54" spans="2:10" ht="13.5">
      <c r="B54" s="274"/>
      <c r="C54" s="274"/>
      <c r="D54" s="274"/>
      <c r="E54" s="274"/>
      <c r="F54" s="274"/>
      <c r="G54" s="274"/>
      <c r="H54" s="274"/>
      <c r="I54" s="274"/>
      <c r="J54" s="274"/>
    </row>
    <row r="55" spans="2:10" ht="13.5">
      <c r="B55" s="274"/>
      <c r="C55" s="274"/>
      <c r="D55" s="274"/>
      <c r="E55" s="274"/>
      <c r="F55" s="274"/>
      <c r="G55" s="274"/>
      <c r="H55" s="274"/>
      <c r="I55" s="274"/>
      <c r="J55" s="274"/>
    </row>
    <row r="56" spans="2:10" ht="13.5">
      <c r="B56" s="274"/>
      <c r="C56" s="274"/>
      <c r="D56" s="274"/>
      <c r="E56" s="274"/>
      <c r="F56" s="274"/>
      <c r="G56" s="274"/>
      <c r="H56" s="274"/>
      <c r="I56" s="274"/>
      <c r="J56" s="274"/>
    </row>
    <row r="57" spans="2:10" ht="13.5">
      <c r="B57" s="274"/>
      <c r="C57" s="274"/>
      <c r="D57" s="274"/>
      <c r="E57" s="274"/>
      <c r="F57" s="274"/>
      <c r="G57" s="274"/>
      <c r="H57" s="274"/>
      <c r="I57" s="274"/>
      <c r="J57" s="274"/>
    </row>
    <row r="58" spans="2:10" ht="13.5">
      <c r="B58" s="274"/>
      <c r="C58" s="274"/>
      <c r="D58" s="274"/>
      <c r="E58" s="274"/>
      <c r="F58" s="274"/>
      <c r="G58" s="274"/>
      <c r="H58" s="274"/>
      <c r="I58" s="274"/>
      <c r="J58" s="274"/>
    </row>
    <row r="59" spans="2:10" ht="13.5">
      <c r="B59" s="274"/>
      <c r="C59" s="274"/>
      <c r="D59" s="274"/>
      <c r="E59" s="274"/>
      <c r="F59" s="274"/>
      <c r="G59" s="274"/>
      <c r="H59" s="274"/>
      <c r="I59" s="274"/>
      <c r="J59" s="274"/>
    </row>
    <row r="60" spans="2:10" ht="13.5">
      <c r="B60" s="274"/>
      <c r="C60" s="274"/>
      <c r="D60" s="274"/>
      <c r="E60" s="274"/>
      <c r="F60" s="274"/>
      <c r="G60" s="274"/>
      <c r="H60" s="274"/>
      <c r="I60" s="274"/>
      <c r="J60" s="274"/>
    </row>
    <row r="61" spans="2:10" ht="13.5">
      <c r="B61" s="274"/>
      <c r="C61" s="274"/>
      <c r="D61" s="274"/>
      <c r="E61" s="274"/>
      <c r="F61" s="274"/>
      <c r="G61" s="274"/>
      <c r="H61" s="274"/>
      <c r="I61" s="274"/>
      <c r="J61" s="274"/>
    </row>
    <row r="62" spans="2:10" ht="13.5">
      <c r="B62" s="274"/>
      <c r="C62" s="274"/>
      <c r="D62" s="274"/>
      <c r="E62" s="274"/>
      <c r="F62" s="274"/>
      <c r="G62" s="274"/>
      <c r="H62" s="274"/>
      <c r="I62" s="274"/>
      <c r="J62" s="274"/>
    </row>
    <row r="63" spans="2:10" ht="13.5">
      <c r="B63" s="274"/>
      <c r="C63" s="274"/>
      <c r="D63" s="274"/>
      <c r="E63" s="274"/>
      <c r="F63" s="274"/>
      <c r="G63" s="274"/>
      <c r="H63" s="274"/>
      <c r="I63" s="274"/>
      <c r="J63" s="274"/>
    </row>
    <row r="64" spans="2:10" ht="13.5">
      <c r="B64" s="274"/>
      <c r="C64" s="274"/>
      <c r="D64" s="274"/>
      <c r="E64" s="274"/>
      <c r="F64" s="274"/>
      <c r="G64" s="274"/>
      <c r="H64" s="274"/>
      <c r="I64" s="274"/>
      <c r="J64" s="274"/>
    </row>
    <row r="65" spans="2:10" ht="13.5">
      <c r="B65" s="274"/>
      <c r="C65" s="274"/>
      <c r="D65" s="274"/>
      <c r="E65" s="274"/>
      <c r="F65" s="274"/>
      <c r="G65" s="274"/>
      <c r="H65" s="274"/>
      <c r="I65" s="274"/>
      <c r="J65" s="274"/>
    </row>
    <row r="66" spans="2:10" ht="13.5">
      <c r="B66" s="274"/>
      <c r="C66" s="274"/>
      <c r="D66" s="274"/>
      <c r="E66" s="274"/>
      <c r="F66" s="274"/>
      <c r="G66" s="274"/>
      <c r="H66" s="274"/>
      <c r="I66" s="274"/>
      <c r="J66" s="274"/>
    </row>
    <row r="67" spans="2:10" ht="13.5">
      <c r="B67" s="274"/>
      <c r="C67" s="274"/>
      <c r="D67" s="274"/>
      <c r="E67" s="274"/>
      <c r="F67" s="274"/>
      <c r="G67" s="274"/>
      <c r="H67" s="274"/>
      <c r="I67" s="274"/>
      <c r="J67" s="274"/>
    </row>
    <row r="68" spans="2:10" ht="13.5">
      <c r="B68" s="274"/>
      <c r="C68" s="274"/>
      <c r="D68" s="274"/>
      <c r="E68" s="274"/>
      <c r="F68" s="274"/>
      <c r="G68" s="274"/>
      <c r="H68" s="274"/>
      <c r="I68" s="274"/>
      <c r="J68" s="274"/>
    </row>
    <row r="69" spans="2:10" ht="13.5">
      <c r="B69" s="274"/>
      <c r="C69" s="274"/>
      <c r="D69" s="274"/>
      <c r="E69" s="274"/>
      <c r="F69" s="274"/>
      <c r="G69" s="274"/>
      <c r="H69" s="274"/>
      <c r="I69" s="274"/>
      <c r="J69" s="274"/>
    </row>
    <row r="70" spans="2:10" ht="13.5">
      <c r="B70" s="274"/>
      <c r="C70" s="274"/>
      <c r="D70" s="274"/>
      <c r="E70" s="274"/>
      <c r="F70" s="274"/>
      <c r="G70" s="274"/>
      <c r="H70" s="274"/>
      <c r="I70" s="274"/>
      <c r="J70" s="274"/>
    </row>
    <row r="71" spans="2:10" ht="13.5">
      <c r="B71" s="274"/>
      <c r="C71" s="274"/>
      <c r="D71" s="274"/>
      <c r="E71" s="274"/>
      <c r="F71" s="274"/>
      <c r="G71" s="274"/>
      <c r="H71" s="274"/>
      <c r="I71" s="274"/>
      <c r="J71" s="274"/>
    </row>
    <row r="72" spans="2:10" ht="13.5">
      <c r="B72" s="274"/>
      <c r="C72" s="274"/>
      <c r="D72" s="274"/>
      <c r="E72" s="274"/>
      <c r="F72" s="274"/>
      <c r="G72" s="274"/>
      <c r="H72" s="274"/>
      <c r="I72" s="274"/>
      <c r="J72" s="274"/>
    </row>
    <row r="73" spans="2:10" ht="13.5">
      <c r="B73" s="274"/>
      <c r="C73" s="274"/>
      <c r="D73" s="274"/>
      <c r="E73" s="274"/>
      <c r="F73" s="274"/>
      <c r="G73" s="274"/>
      <c r="H73" s="274"/>
      <c r="I73" s="274"/>
      <c r="J73" s="274"/>
    </row>
    <row r="74" spans="2:10" ht="13.5">
      <c r="B74" s="274"/>
      <c r="C74" s="274"/>
      <c r="D74" s="274"/>
      <c r="E74" s="274"/>
      <c r="F74" s="274"/>
      <c r="G74" s="274"/>
      <c r="H74" s="274"/>
      <c r="I74" s="274"/>
      <c r="J74" s="274"/>
    </row>
    <row r="75" spans="2:10" ht="13.5">
      <c r="B75" s="274"/>
      <c r="C75" s="274"/>
      <c r="D75" s="274"/>
      <c r="E75" s="274"/>
      <c r="F75" s="274"/>
      <c r="G75" s="274"/>
      <c r="H75" s="274"/>
      <c r="I75" s="274"/>
      <c r="J75" s="274"/>
    </row>
    <row r="76" spans="2:10" ht="13.5">
      <c r="B76" s="274"/>
      <c r="C76" s="274"/>
      <c r="D76" s="274"/>
      <c r="E76" s="274"/>
      <c r="F76" s="274"/>
      <c r="G76" s="274"/>
      <c r="H76" s="274"/>
      <c r="I76" s="274"/>
      <c r="J76" s="274"/>
    </row>
    <row r="77" spans="2:10" ht="13.5">
      <c r="B77" s="274"/>
      <c r="C77" s="274"/>
      <c r="D77" s="274"/>
      <c r="E77" s="274"/>
      <c r="F77" s="274"/>
      <c r="G77" s="274"/>
      <c r="H77" s="274"/>
      <c r="I77" s="274"/>
      <c r="J77" s="274"/>
    </row>
    <row r="78" spans="2:10" ht="13.5">
      <c r="B78" s="274"/>
      <c r="C78" s="274"/>
      <c r="D78" s="274"/>
      <c r="E78" s="274"/>
      <c r="F78" s="274"/>
      <c r="G78" s="274"/>
      <c r="H78" s="274"/>
      <c r="I78" s="274"/>
      <c r="J78" s="274"/>
    </row>
    <row r="79" spans="2:10" ht="13.5">
      <c r="B79" s="274"/>
      <c r="C79" s="274"/>
      <c r="D79" s="274"/>
      <c r="E79" s="274"/>
      <c r="F79" s="274"/>
      <c r="G79" s="274"/>
      <c r="H79" s="274"/>
      <c r="I79" s="274"/>
      <c r="J79" s="274"/>
    </row>
    <row r="80" spans="2:10" ht="13.5">
      <c r="B80" s="274"/>
      <c r="C80" s="274"/>
      <c r="D80" s="274"/>
      <c r="E80" s="274"/>
      <c r="F80" s="274"/>
      <c r="G80" s="274"/>
      <c r="H80" s="274"/>
      <c r="I80" s="274"/>
      <c r="J80" s="274"/>
    </row>
    <row r="81" spans="2:10" ht="13.5">
      <c r="B81" s="274"/>
      <c r="C81" s="274"/>
      <c r="D81" s="274"/>
      <c r="E81" s="274"/>
      <c r="F81" s="274"/>
      <c r="G81" s="274"/>
      <c r="H81" s="274"/>
      <c r="I81" s="274"/>
      <c r="J81" s="274"/>
    </row>
    <row r="82" spans="2:10" ht="13.5">
      <c r="B82" s="274"/>
      <c r="C82" s="274"/>
      <c r="D82" s="274"/>
      <c r="E82" s="274"/>
      <c r="F82" s="274"/>
      <c r="G82" s="274"/>
      <c r="H82" s="274"/>
      <c r="I82" s="274"/>
      <c r="J82" s="274"/>
    </row>
    <row r="83" spans="2:10" ht="13.5">
      <c r="B83" s="274"/>
      <c r="C83" s="274"/>
      <c r="D83" s="274"/>
      <c r="E83" s="274"/>
      <c r="F83" s="274"/>
      <c r="G83" s="274"/>
      <c r="H83" s="274"/>
      <c r="I83" s="274"/>
      <c r="J83" s="274"/>
    </row>
    <row r="84" spans="2:10" ht="13.5">
      <c r="B84" s="274"/>
      <c r="C84" s="274"/>
      <c r="D84" s="274"/>
      <c r="E84" s="274"/>
      <c r="F84" s="274"/>
      <c r="G84" s="274"/>
      <c r="H84" s="274"/>
      <c r="I84" s="274"/>
      <c r="J84" s="274"/>
    </row>
    <row r="85" spans="2:10" ht="13.5">
      <c r="B85" s="274"/>
      <c r="C85" s="274"/>
      <c r="D85" s="274"/>
      <c r="E85" s="274"/>
      <c r="F85" s="274"/>
      <c r="G85" s="274"/>
      <c r="H85" s="274"/>
      <c r="I85" s="274"/>
      <c r="J85" s="274"/>
    </row>
    <row r="86" spans="2:10" ht="13.5">
      <c r="B86" s="274"/>
      <c r="C86" s="274"/>
      <c r="D86" s="274"/>
      <c r="E86" s="274"/>
      <c r="F86" s="274"/>
      <c r="G86" s="274"/>
      <c r="H86" s="274"/>
      <c r="I86" s="274"/>
      <c r="J86" s="274"/>
    </row>
    <row r="87" spans="2:10" ht="13.5">
      <c r="B87" s="274"/>
      <c r="C87" s="274"/>
      <c r="D87" s="274"/>
      <c r="E87" s="274"/>
      <c r="F87" s="274"/>
      <c r="G87" s="274"/>
      <c r="H87" s="274"/>
      <c r="I87" s="274"/>
      <c r="J87" s="274"/>
    </row>
    <row r="88" spans="2:10" ht="13.5">
      <c r="B88" s="274"/>
      <c r="C88" s="274"/>
      <c r="D88" s="274"/>
      <c r="E88" s="274"/>
      <c r="F88" s="274"/>
      <c r="G88" s="274"/>
      <c r="H88" s="274"/>
      <c r="I88" s="274"/>
      <c r="J88" s="274"/>
    </row>
    <row r="89" spans="2:10" ht="13.5">
      <c r="B89" s="274"/>
      <c r="C89" s="274"/>
      <c r="D89" s="274"/>
      <c r="E89" s="274"/>
      <c r="F89" s="274"/>
      <c r="G89" s="274"/>
      <c r="H89" s="274"/>
      <c r="I89" s="274"/>
      <c r="J89" s="274"/>
    </row>
    <row r="90" spans="2:10" ht="13.5">
      <c r="B90" s="274"/>
      <c r="C90" s="274"/>
      <c r="D90" s="274"/>
      <c r="E90" s="274"/>
      <c r="F90" s="274"/>
      <c r="G90" s="274"/>
      <c r="H90" s="274"/>
      <c r="I90" s="274"/>
      <c r="J90" s="274"/>
    </row>
    <row r="91" spans="2:10" ht="13.5">
      <c r="B91" s="274"/>
      <c r="C91" s="274"/>
      <c r="D91" s="274"/>
      <c r="E91" s="274"/>
      <c r="F91" s="274"/>
      <c r="G91" s="274"/>
      <c r="H91" s="274"/>
      <c r="I91" s="274"/>
      <c r="J91" s="274"/>
    </row>
    <row r="92" spans="2:10" ht="13.5">
      <c r="B92" s="274"/>
      <c r="C92" s="274"/>
      <c r="D92" s="274"/>
      <c r="E92" s="274"/>
      <c r="F92" s="274"/>
      <c r="G92" s="274"/>
      <c r="H92" s="274"/>
      <c r="I92" s="274"/>
      <c r="J92" s="274"/>
    </row>
    <row r="93" spans="2:10" ht="13.5">
      <c r="B93" s="274"/>
      <c r="C93" s="274"/>
      <c r="D93" s="274"/>
      <c r="E93" s="274"/>
      <c r="F93" s="274"/>
      <c r="G93" s="274"/>
      <c r="H93" s="274"/>
      <c r="I93" s="274"/>
      <c r="J93" s="274"/>
    </row>
    <row r="94" spans="2:10" ht="13.5">
      <c r="B94" s="274"/>
      <c r="C94" s="274"/>
      <c r="D94" s="274"/>
      <c r="E94" s="274"/>
      <c r="F94" s="274"/>
      <c r="G94" s="274"/>
      <c r="H94" s="274"/>
      <c r="I94" s="274"/>
      <c r="J94" s="274"/>
    </row>
    <row r="95" spans="2:10" ht="13.5">
      <c r="B95" s="274"/>
      <c r="C95" s="274"/>
      <c r="D95" s="274"/>
      <c r="E95" s="274"/>
      <c r="F95" s="274"/>
      <c r="G95" s="274"/>
      <c r="H95" s="274"/>
      <c r="I95" s="274"/>
      <c r="J95" s="274"/>
    </row>
    <row r="96" spans="2:10" ht="13.5">
      <c r="B96" s="274"/>
      <c r="C96" s="274"/>
      <c r="D96" s="274"/>
      <c r="E96" s="274"/>
      <c r="F96" s="274"/>
      <c r="G96" s="274"/>
      <c r="H96" s="274"/>
      <c r="I96" s="274"/>
      <c r="J96" s="274"/>
    </row>
    <row r="97" spans="2:10" ht="13.5">
      <c r="B97" s="274"/>
      <c r="C97" s="274"/>
      <c r="D97" s="274"/>
      <c r="E97" s="274"/>
      <c r="F97" s="274"/>
      <c r="G97" s="274"/>
      <c r="H97" s="274"/>
      <c r="I97" s="274"/>
      <c r="J97" s="274"/>
    </row>
    <row r="98" spans="2:10" ht="13.5">
      <c r="B98" s="274"/>
      <c r="C98" s="274"/>
      <c r="D98" s="274"/>
      <c r="E98" s="274"/>
      <c r="F98" s="274"/>
      <c r="G98" s="274"/>
      <c r="H98" s="274"/>
      <c r="I98" s="274"/>
      <c r="J98" s="274"/>
    </row>
    <row r="99" spans="2:10" ht="13.5">
      <c r="B99" s="274"/>
      <c r="C99" s="274"/>
      <c r="D99" s="274"/>
      <c r="E99" s="274"/>
      <c r="F99" s="274"/>
      <c r="G99" s="274"/>
      <c r="H99" s="274"/>
      <c r="I99" s="274"/>
      <c r="J99" s="274"/>
    </row>
    <row r="100" spans="2:10" ht="13.5">
      <c r="B100" s="274"/>
      <c r="C100" s="274"/>
      <c r="D100" s="274"/>
      <c r="E100" s="274"/>
      <c r="F100" s="274"/>
      <c r="G100" s="274"/>
      <c r="H100" s="274"/>
      <c r="I100" s="274"/>
      <c r="J100" s="274"/>
    </row>
    <row r="101" spans="2:10" ht="13.5">
      <c r="B101" s="274"/>
      <c r="C101" s="274"/>
      <c r="D101" s="274"/>
      <c r="E101" s="274"/>
      <c r="F101" s="274"/>
      <c r="G101" s="274"/>
      <c r="H101" s="274"/>
      <c r="I101" s="274"/>
      <c r="J101" s="274"/>
    </row>
    <row r="102" spans="2:10" ht="13.5">
      <c r="B102" s="274"/>
      <c r="C102" s="274"/>
      <c r="D102" s="274"/>
      <c r="E102" s="274"/>
      <c r="F102" s="274"/>
      <c r="G102" s="274"/>
      <c r="H102" s="274"/>
      <c r="I102" s="274"/>
      <c r="J102" s="274"/>
    </row>
    <row r="103" spans="2:10" ht="13.5">
      <c r="B103" s="274"/>
      <c r="C103" s="274"/>
      <c r="D103" s="274"/>
      <c r="E103" s="274"/>
      <c r="F103" s="274"/>
      <c r="G103" s="274"/>
      <c r="H103" s="274"/>
      <c r="I103" s="274"/>
      <c r="J103" s="274"/>
    </row>
    <row r="104" spans="2:10" ht="13.5">
      <c r="B104" s="274"/>
      <c r="C104" s="274"/>
      <c r="D104" s="274"/>
      <c r="E104" s="274"/>
      <c r="F104" s="274"/>
      <c r="G104" s="274"/>
      <c r="H104" s="274"/>
      <c r="I104" s="274"/>
      <c r="J104" s="274"/>
    </row>
    <row r="105" spans="2:10" ht="13.5">
      <c r="B105" s="274"/>
      <c r="C105" s="274"/>
      <c r="D105" s="274"/>
      <c r="E105" s="274"/>
      <c r="F105" s="274"/>
      <c r="G105" s="274"/>
      <c r="H105" s="274"/>
      <c r="I105" s="274"/>
      <c r="J105" s="274"/>
    </row>
    <row r="106" spans="2:10" ht="13.5">
      <c r="B106" s="274"/>
      <c r="C106" s="274"/>
      <c r="D106" s="274"/>
      <c r="E106" s="274"/>
      <c r="F106" s="274"/>
      <c r="G106" s="274"/>
      <c r="H106" s="274"/>
      <c r="I106" s="274"/>
      <c r="J106" s="274"/>
    </row>
    <row r="107" spans="2:10" ht="13.5">
      <c r="B107" s="274"/>
      <c r="C107" s="274"/>
      <c r="D107" s="274"/>
      <c r="E107" s="274"/>
      <c r="F107" s="274"/>
      <c r="G107" s="274"/>
      <c r="H107" s="274"/>
      <c r="I107" s="274"/>
      <c r="J107" s="274"/>
    </row>
    <row r="108" spans="2:10" ht="13.5">
      <c r="B108" s="274"/>
      <c r="C108" s="274"/>
      <c r="D108" s="274"/>
      <c r="E108" s="274"/>
      <c r="F108" s="274"/>
      <c r="G108" s="274"/>
      <c r="H108" s="274"/>
      <c r="I108" s="274"/>
      <c r="J108" s="274"/>
    </row>
    <row r="109" spans="2:10" ht="13.5">
      <c r="B109" s="274"/>
      <c r="C109" s="274"/>
      <c r="D109" s="274"/>
      <c r="E109" s="274"/>
      <c r="F109" s="274"/>
      <c r="G109" s="274"/>
      <c r="H109" s="274"/>
      <c r="I109" s="274"/>
      <c r="J109" s="274"/>
    </row>
    <row r="110" spans="2:10" ht="13.5">
      <c r="B110" s="274"/>
      <c r="C110" s="274"/>
      <c r="D110" s="274"/>
      <c r="E110" s="274"/>
      <c r="F110" s="274"/>
      <c r="G110" s="274"/>
      <c r="H110" s="274"/>
      <c r="I110" s="274"/>
      <c r="J110" s="274"/>
    </row>
    <row r="111" spans="2:10" ht="13.5">
      <c r="B111" s="274"/>
      <c r="C111" s="274"/>
      <c r="D111" s="274"/>
      <c r="E111" s="274"/>
      <c r="F111" s="274"/>
      <c r="G111" s="274"/>
      <c r="H111" s="274"/>
      <c r="I111" s="274"/>
      <c r="J111" s="274"/>
    </row>
    <row r="112" spans="2:10" ht="13.5">
      <c r="B112" s="274"/>
      <c r="C112" s="274"/>
      <c r="D112" s="274"/>
      <c r="E112" s="274"/>
      <c r="F112" s="274"/>
      <c r="G112" s="274"/>
      <c r="H112" s="274"/>
      <c r="I112" s="274"/>
      <c r="J112" s="274"/>
    </row>
    <row r="113" spans="2:10" ht="13.5">
      <c r="B113" s="274"/>
      <c r="C113" s="274"/>
      <c r="D113" s="274"/>
      <c r="E113" s="274"/>
      <c r="F113" s="274"/>
      <c r="G113" s="274"/>
      <c r="H113" s="274"/>
      <c r="I113" s="274"/>
      <c r="J113" s="274"/>
    </row>
    <row r="114" spans="2:10" ht="13.5">
      <c r="B114" s="274"/>
      <c r="C114" s="274"/>
      <c r="D114" s="274"/>
      <c r="E114" s="274"/>
      <c r="F114" s="274"/>
      <c r="G114" s="274"/>
      <c r="H114" s="274"/>
      <c r="I114" s="274"/>
      <c r="J114" s="274"/>
    </row>
    <row r="115" spans="2:10" ht="13.5">
      <c r="B115" s="274"/>
      <c r="C115" s="274"/>
      <c r="D115" s="274"/>
      <c r="E115" s="274"/>
      <c r="F115" s="274"/>
      <c r="G115" s="274"/>
      <c r="H115" s="274"/>
      <c r="I115" s="274"/>
      <c r="J115" s="274"/>
    </row>
    <row r="116" spans="2:10" ht="13.5">
      <c r="B116" s="274"/>
      <c r="C116" s="274"/>
      <c r="D116" s="274"/>
      <c r="E116" s="274"/>
      <c r="F116" s="274"/>
      <c r="G116" s="274"/>
      <c r="H116" s="274"/>
      <c r="I116" s="274"/>
      <c r="J116" s="274"/>
    </row>
    <row r="117" spans="2:10" ht="13.5">
      <c r="B117" s="274"/>
      <c r="C117" s="274"/>
      <c r="D117" s="274"/>
      <c r="E117" s="274"/>
      <c r="F117" s="274"/>
      <c r="G117" s="274"/>
      <c r="H117" s="274"/>
      <c r="I117" s="274"/>
      <c r="J117" s="274"/>
    </row>
    <row r="118" spans="2:10" ht="13.5">
      <c r="B118" s="274"/>
      <c r="C118" s="274"/>
      <c r="D118" s="274"/>
      <c r="E118" s="274"/>
      <c r="F118" s="274"/>
      <c r="G118" s="274"/>
      <c r="H118" s="274"/>
      <c r="I118" s="274"/>
      <c r="J118" s="274"/>
    </row>
    <row r="119" spans="2:10" ht="13.5">
      <c r="B119" s="274"/>
      <c r="C119" s="274"/>
      <c r="D119" s="274"/>
      <c r="E119" s="274"/>
      <c r="F119" s="274"/>
      <c r="G119" s="274"/>
      <c r="H119" s="274"/>
      <c r="I119" s="274"/>
      <c r="J119" s="274"/>
    </row>
    <row r="120" spans="2:10" ht="13.5">
      <c r="B120" s="274"/>
      <c r="C120" s="274"/>
      <c r="D120" s="274"/>
      <c r="E120" s="274"/>
      <c r="F120" s="274"/>
      <c r="G120" s="274"/>
      <c r="H120" s="274"/>
      <c r="I120" s="274"/>
      <c r="J120" s="274"/>
    </row>
    <row r="121" spans="2:10" ht="13.5">
      <c r="B121" s="274"/>
      <c r="C121" s="274"/>
      <c r="D121" s="274"/>
      <c r="E121" s="274"/>
      <c r="F121" s="274"/>
      <c r="G121" s="274"/>
      <c r="H121" s="274"/>
      <c r="I121" s="274"/>
      <c r="J121" s="274"/>
    </row>
    <row r="122" spans="2:10" ht="13.5">
      <c r="B122" s="274"/>
      <c r="C122" s="274"/>
      <c r="D122" s="274"/>
      <c r="E122" s="274"/>
      <c r="F122" s="274"/>
      <c r="G122" s="274"/>
      <c r="H122" s="274"/>
      <c r="I122" s="274"/>
      <c r="J122" s="274"/>
    </row>
    <row r="123" spans="2:10" ht="13.5">
      <c r="B123" s="274"/>
      <c r="C123" s="274"/>
      <c r="D123" s="274"/>
      <c r="E123" s="274"/>
      <c r="F123" s="274"/>
      <c r="G123" s="274"/>
      <c r="H123" s="274"/>
      <c r="I123" s="274"/>
      <c r="J123" s="274"/>
    </row>
    <row r="124" spans="2:10" ht="13.5">
      <c r="B124" s="274"/>
      <c r="C124" s="274"/>
      <c r="D124" s="274"/>
      <c r="E124" s="274"/>
      <c r="F124" s="274"/>
      <c r="G124" s="274"/>
      <c r="H124" s="274"/>
      <c r="I124" s="274"/>
      <c r="J124" s="274"/>
    </row>
    <row r="125" spans="2:10" ht="13.5">
      <c r="B125" s="274"/>
      <c r="C125" s="274"/>
      <c r="D125" s="274"/>
      <c r="E125" s="274"/>
      <c r="F125" s="274"/>
      <c r="G125" s="274"/>
      <c r="H125" s="274"/>
      <c r="I125" s="274"/>
      <c r="J125" s="274"/>
    </row>
    <row r="126" spans="2:10" ht="13.5">
      <c r="B126" s="274"/>
      <c r="C126" s="274"/>
      <c r="D126" s="274"/>
      <c r="E126" s="274"/>
      <c r="F126" s="274"/>
      <c r="G126" s="274"/>
      <c r="H126" s="274"/>
      <c r="I126" s="274"/>
      <c r="J126" s="274"/>
    </row>
    <row r="127" spans="2:10" ht="13.5">
      <c r="B127" s="274"/>
      <c r="C127" s="274"/>
      <c r="D127" s="274"/>
      <c r="E127" s="274"/>
      <c r="F127" s="274"/>
      <c r="G127" s="274"/>
      <c r="H127" s="274"/>
      <c r="I127" s="274"/>
      <c r="J127" s="274"/>
    </row>
    <row r="128" spans="2:10" ht="13.5">
      <c r="B128" s="274"/>
      <c r="C128" s="274"/>
      <c r="D128" s="274"/>
      <c r="E128" s="274"/>
      <c r="F128" s="274"/>
      <c r="G128" s="274"/>
      <c r="H128" s="274"/>
      <c r="I128" s="274"/>
      <c r="J128" s="274"/>
    </row>
    <row r="129" spans="2:10" ht="13.5">
      <c r="B129" s="274"/>
      <c r="C129" s="274"/>
      <c r="D129" s="274"/>
      <c r="E129" s="274"/>
      <c r="F129" s="274"/>
      <c r="G129" s="274"/>
      <c r="H129" s="274"/>
      <c r="I129" s="274"/>
      <c r="J129" s="274"/>
    </row>
    <row r="130" spans="2:10" ht="13.5">
      <c r="B130" s="274"/>
      <c r="C130" s="274"/>
      <c r="D130" s="274"/>
      <c r="E130" s="274"/>
      <c r="F130" s="274"/>
      <c r="G130" s="274"/>
      <c r="H130" s="274"/>
      <c r="I130" s="274"/>
      <c r="J130" s="274"/>
    </row>
    <row r="131" spans="2:10" ht="13.5">
      <c r="B131" s="274"/>
      <c r="C131" s="274"/>
      <c r="D131" s="274"/>
      <c r="E131" s="274"/>
      <c r="F131" s="274"/>
      <c r="G131" s="274"/>
      <c r="H131" s="274"/>
      <c r="I131" s="274"/>
      <c r="J131" s="274"/>
    </row>
    <row r="132" spans="2:10" ht="13.5">
      <c r="B132" s="274"/>
      <c r="C132" s="274"/>
      <c r="D132" s="274"/>
      <c r="E132" s="274"/>
      <c r="F132" s="274"/>
      <c r="G132" s="274"/>
      <c r="H132" s="274"/>
      <c r="I132" s="274"/>
      <c r="J132" s="274"/>
    </row>
    <row r="133" spans="2:10" ht="13.5">
      <c r="B133" s="274"/>
      <c r="C133" s="274"/>
      <c r="D133" s="274"/>
      <c r="E133" s="274"/>
      <c r="F133" s="274"/>
      <c r="G133" s="274"/>
      <c r="H133" s="274"/>
      <c r="I133" s="274"/>
      <c r="J133" s="274"/>
    </row>
    <row r="134" spans="2:10" ht="13.5">
      <c r="B134" s="274"/>
      <c r="C134" s="274"/>
      <c r="D134" s="274"/>
      <c r="E134" s="274"/>
      <c r="F134" s="274"/>
      <c r="G134" s="274"/>
      <c r="H134" s="274"/>
      <c r="I134" s="274"/>
      <c r="J134" s="274"/>
    </row>
    <row r="135" spans="2:10" ht="13.5">
      <c r="B135" s="274"/>
      <c r="C135" s="274"/>
      <c r="D135" s="274"/>
      <c r="E135" s="274"/>
      <c r="F135" s="274"/>
      <c r="G135" s="274"/>
      <c r="H135" s="274"/>
      <c r="I135" s="274"/>
      <c r="J135" s="274"/>
    </row>
    <row r="136" spans="2:10" ht="13.5">
      <c r="B136" s="274"/>
      <c r="C136" s="274"/>
      <c r="D136" s="274"/>
      <c r="E136" s="274"/>
      <c r="F136" s="274"/>
      <c r="G136" s="274"/>
      <c r="H136" s="274"/>
      <c r="I136" s="274"/>
      <c r="J136" s="274"/>
    </row>
    <row r="137" spans="2:10" ht="13.5">
      <c r="B137" s="274"/>
      <c r="C137" s="274"/>
      <c r="D137" s="274"/>
      <c r="E137" s="274"/>
      <c r="F137" s="274"/>
      <c r="G137" s="274"/>
      <c r="H137" s="274"/>
      <c r="I137" s="274"/>
      <c r="J137" s="274"/>
    </row>
    <row r="138" spans="2:10" ht="13.5">
      <c r="B138" s="274"/>
      <c r="C138" s="274"/>
      <c r="D138" s="274"/>
      <c r="E138" s="274"/>
      <c r="F138" s="274"/>
      <c r="G138" s="274"/>
      <c r="H138" s="274"/>
      <c r="I138" s="274"/>
      <c r="J138" s="274"/>
    </row>
    <row r="139" spans="2:10" ht="13.5">
      <c r="B139" s="274"/>
      <c r="C139" s="274"/>
      <c r="D139" s="274"/>
      <c r="E139" s="274"/>
      <c r="F139" s="274"/>
      <c r="G139" s="274"/>
      <c r="H139" s="274"/>
      <c r="I139" s="274"/>
      <c r="J139" s="274"/>
    </row>
    <row r="140" spans="2:10" ht="13.5">
      <c r="B140" s="274"/>
      <c r="C140" s="274"/>
      <c r="D140" s="274"/>
      <c r="E140" s="274"/>
      <c r="F140" s="274"/>
      <c r="G140" s="274"/>
      <c r="H140" s="274"/>
      <c r="I140" s="274"/>
      <c r="J140" s="274"/>
    </row>
    <row r="141" spans="2:10" ht="13.5">
      <c r="B141" s="274"/>
      <c r="C141" s="274"/>
      <c r="D141" s="274"/>
      <c r="E141" s="274"/>
      <c r="F141" s="274"/>
      <c r="G141" s="274"/>
      <c r="H141" s="274"/>
      <c r="I141" s="274"/>
      <c r="J141" s="274"/>
    </row>
    <row r="142" spans="2:10" ht="13.5">
      <c r="B142" s="274"/>
      <c r="C142" s="274"/>
      <c r="D142" s="274"/>
      <c r="E142" s="274"/>
      <c r="F142" s="274"/>
      <c r="G142" s="274"/>
      <c r="H142" s="274"/>
      <c r="I142" s="274"/>
      <c r="J142" s="274"/>
    </row>
    <row r="143" spans="2:10" ht="13.5">
      <c r="B143" s="274"/>
      <c r="C143" s="274"/>
      <c r="D143" s="274"/>
      <c r="E143" s="274"/>
      <c r="F143" s="274"/>
      <c r="G143" s="274"/>
      <c r="H143" s="274"/>
      <c r="I143" s="274"/>
      <c r="J143" s="274"/>
    </row>
    <row r="144" spans="2:10" ht="13.5">
      <c r="B144" s="274"/>
      <c r="C144" s="274"/>
      <c r="D144" s="274"/>
      <c r="E144" s="274"/>
      <c r="F144" s="274"/>
      <c r="G144" s="274"/>
      <c r="H144" s="274"/>
      <c r="I144" s="274"/>
      <c r="J144" s="274"/>
    </row>
    <row r="145" spans="2:10" ht="13.5">
      <c r="B145" s="274"/>
      <c r="C145" s="274"/>
      <c r="D145" s="274"/>
      <c r="E145" s="274"/>
      <c r="F145" s="274"/>
      <c r="G145" s="274"/>
      <c r="H145" s="274"/>
      <c r="I145" s="274"/>
      <c r="J145" s="274"/>
    </row>
    <row r="146" spans="2:10" ht="13.5">
      <c r="B146" s="274"/>
      <c r="C146" s="274"/>
      <c r="D146" s="274"/>
      <c r="E146" s="274"/>
      <c r="F146" s="274"/>
      <c r="G146" s="274"/>
      <c r="H146" s="274"/>
      <c r="I146" s="274"/>
      <c r="J146" s="274"/>
    </row>
    <row r="147" spans="2:10" ht="13.5">
      <c r="B147" s="274"/>
      <c r="C147" s="274"/>
      <c r="D147" s="274"/>
      <c r="E147" s="274"/>
      <c r="F147" s="274"/>
      <c r="G147" s="274"/>
      <c r="H147" s="274"/>
      <c r="I147" s="274"/>
      <c r="J147" s="274"/>
    </row>
    <row r="148" spans="2:10" ht="13.5">
      <c r="B148" s="274"/>
      <c r="C148" s="274"/>
      <c r="D148" s="274"/>
      <c r="E148" s="274"/>
      <c r="F148" s="274"/>
      <c r="G148" s="274"/>
      <c r="H148" s="274"/>
      <c r="I148" s="274"/>
      <c r="J148" s="274"/>
    </row>
    <row r="149" spans="2:10" ht="13.5">
      <c r="B149" s="274"/>
      <c r="C149" s="274"/>
      <c r="D149" s="274"/>
      <c r="E149" s="274"/>
      <c r="F149" s="274"/>
      <c r="G149" s="274"/>
      <c r="H149" s="274"/>
      <c r="I149" s="274"/>
      <c r="J149" s="274"/>
    </row>
    <row r="150" spans="2:10" ht="13.5">
      <c r="B150" s="274"/>
      <c r="C150" s="274"/>
      <c r="D150" s="274"/>
      <c r="E150" s="274"/>
      <c r="F150" s="274"/>
      <c r="G150" s="274"/>
      <c r="H150" s="274"/>
      <c r="I150" s="274"/>
      <c r="J150" s="274"/>
    </row>
    <row r="151" spans="2:10" ht="13.5">
      <c r="B151" s="274"/>
      <c r="C151" s="274"/>
      <c r="D151" s="274"/>
      <c r="E151" s="274"/>
      <c r="F151" s="274"/>
      <c r="G151" s="274"/>
      <c r="H151" s="274"/>
      <c r="I151" s="274"/>
      <c r="J151" s="274"/>
    </row>
    <row r="152" spans="2:10" ht="13.5">
      <c r="B152" s="274"/>
      <c r="C152" s="274"/>
      <c r="D152" s="274"/>
      <c r="E152" s="274"/>
      <c r="F152" s="274"/>
      <c r="G152" s="274"/>
      <c r="H152" s="274"/>
      <c r="I152" s="274"/>
      <c r="J152" s="274"/>
    </row>
    <row r="153" spans="2:10" ht="13.5">
      <c r="B153" s="274"/>
      <c r="C153" s="274"/>
      <c r="D153" s="274"/>
      <c r="E153" s="274"/>
      <c r="F153" s="274"/>
      <c r="G153" s="274"/>
      <c r="H153" s="274"/>
      <c r="I153" s="274"/>
      <c r="J153" s="274"/>
    </row>
    <row r="154" spans="2:10" ht="13.5">
      <c r="B154" s="274"/>
      <c r="C154" s="274"/>
      <c r="D154" s="274"/>
      <c r="E154" s="274"/>
      <c r="F154" s="274"/>
      <c r="G154" s="274"/>
      <c r="H154" s="274"/>
      <c r="I154" s="274"/>
      <c r="J154" s="274"/>
    </row>
    <row r="155" spans="2:10" ht="13.5">
      <c r="B155" s="274"/>
      <c r="C155" s="274"/>
      <c r="D155" s="274"/>
      <c r="E155" s="274"/>
      <c r="F155" s="274"/>
      <c r="G155" s="274"/>
      <c r="H155" s="274"/>
      <c r="I155" s="274"/>
      <c r="J155" s="274"/>
    </row>
    <row r="156" spans="2:10" ht="13.5">
      <c r="B156" s="274"/>
      <c r="C156" s="274"/>
      <c r="D156" s="274"/>
      <c r="E156" s="274"/>
      <c r="F156" s="274"/>
      <c r="G156" s="274"/>
      <c r="H156" s="274"/>
      <c r="I156" s="274"/>
      <c r="J156" s="274"/>
    </row>
    <row r="157" spans="2:10" ht="13.5">
      <c r="B157" s="274"/>
      <c r="C157" s="274"/>
      <c r="D157" s="274"/>
      <c r="E157" s="274"/>
      <c r="F157" s="274"/>
      <c r="G157" s="274"/>
      <c r="H157" s="274"/>
      <c r="I157" s="274"/>
      <c r="J157" s="274"/>
    </row>
    <row r="158" spans="2:10" ht="13.5">
      <c r="B158" s="274"/>
      <c r="C158" s="274"/>
      <c r="D158" s="274"/>
      <c r="E158" s="274"/>
      <c r="F158" s="274"/>
      <c r="G158" s="274"/>
      <c r="H158" s="274"/>
      <c r="I158" s="274"/>
      <c r="J158" s="274"/>
    </row>
    <row r="159" spans="2:10" ht="13.5">
      <c r="B159" s="274"/>
      <c r="C159" s="274"/>
      <c r="D159" s="274"/>
      <c r="E159" s="274"/>
      <c r="F159" s="274"/>
      <c r="G159" s="274"/>
      <c r="H159" s="274"/>
      <c r="I159" s="274"/>
      <c r="J159" s="274"/>
    </row>
    <row r="160" spans="2:10" ht="13.5">
      <c r="B160" s="274"/>
      <c r="C160" s="274"/>
      <c r="D160" s="274"/>
      <c r="E160" s="274"/>
      <c r="F160" s="274"/>
      <c r="G160" s="274"/>
      <c r="H160" s="274"/>
      <c r="I160" s="274"/>
      <c r="J160" s="274"/>
    </row>
    <row r="161" spans="2:10" ht="13.5">
      <c r="B161" s="274"/>
      <c r="C161" s="274"/>
      <c r="D161" s="274"/>
      <c r="E161" s="274"/>
      <c r="F161" s="274"/>
      <c r="G161" s="274"/>
      <c r="H161" s="274"/>
      <c r="I161" s="274"/>
      <c r="J161" s="274"/>
    </row>
    <row r="162" spans="2:10" ht="13.5">
      <c r="B162" s="274"/>
      <c r="C162" s="274"/>
      <c r="D162" s="274"/>
      <c r="E162" s="274"/>
      <c r="F162" s="274"/>
      <c r="G162" s="274"/>
      <c r="H162" s="274"/>
      <c r="I162" s="274"/>
      <c r="J162" s="274"/>
    </row>
    <row r="163" spans="2:10" ht="13.5">
      <c r="B163" s="274"/>
      <c r="C163" s="274"/>
      <c r="D163" s="274"/>
      <c r="E163" s="274"/>
      <c r="F163" s="274"/>
      <c r="G163" s="274"/>
      <c r="H163" s="274"/>
      <c r="I163" s="274"/>
      <c r="J163" s="274"/>
    </row>
    <row r="164" spans="2:10" ht="13.5">
      <c r="B164" s="274"/>
      <c r="C164" s="274"/>
      <c r="D164" s="274"/>
      <c r="E164" s="274"/>
      <c r="F164" s="274"/>
      <c r="G164" s="274"/>
      <c r="H164" s="274"/>
      <c r="I164" s="274"/>
      <c r="J164" s="274"/>
    </row>
    <row r="165" spans="2:10" ht="13.5">
      <c r="B165" s="274"/>
      <c r="C165" s="274"/>
      <c r="D165" s="274"/>
      <c r="E165" s="274"/>
      <c r="F165" s="274"/>
      <c r="G165" s="274"/>
      <c r="H165" s="274"/>
      <c r="I165" s="274"/>
      <c r="J165" s="274"/>
    </row>
    <row r="166" spans="2:10" ht="13.5">
      <c r="B166" s="274"/>
      <c r="C166" s="274"/>
      <c r="D166" s="274"/>
      <c r="E166" s="274"/>
      <c r="F166" s="274"/>
      <c r="G166" s="274"/>
      <c r="H166" s="274"/>
      <c r="I166" s="274"/>
      <c r="J166" s="274"/>
    </row>
    <row r="167" spans="2:10" ht="13.5">
      <c r="B167" s="274"/>
      <c r="C167" s="274"/>
      <c r="D167" s="274"/>
      <c r="E167" s="274"/>
      <c r="F167" s="274"/>
      <c r="G167" s="274"/>
      <c r="H167" s="274"/>
      <c r="I167" s="274"/>
      <c r="J167" s="274"/>
    </row>
    <row r="168" spans="2:10" ht="13.5">
      <c r="B168" s="274"/>
      <c r="C168" s="274"/>
      <c r="D168" s="274"/>
      <c r="E168" s="274"/>
      <c r="F168" s="274"/>
      <c r="G168" s="274"/>
      <c r="H168" s="274"/>
      <c r="I168" s="274"/>
      <c r="J168" s="274"/>
    </row>
    <row r="169" spans="2:10" ht="13.5">
      <c r="B169" s="274"/>
      <c r="C169" s="274"/>
      <c r="D169" s="274"/>
      <c r="E169" s="274"/>
      <c r="F169" s="274"/>
      <c r="G169" s="274"/>
      <c r="H169" s="274"/>
      <c r="I169" s="274"/>
      <c r="J169" s="274"/>
    </row>
    <row r="170" spans="2:10" ht="13.5">
      <c r="B170" s="274"/>
      <c r="C170" s="274"/>
      <c r="D170" s="274"/>
      <c r="E170" s="274"/>
      <c r="F170" s="274"/>
      <c r="G170" s="274"/>
      <c r="H170" s="274"/>
      <c r="I170" s="274"/>
      <c r="J170" s="274"/>
    </row>
    <row r="171" spans="2:10" ht="13.5">
      <c r="B171" s="274"/>
      <c r="C171" s="274"/>
      <c r="D171" s="274"/>
      <c r="E171" s="274"/>
      <c r="F171" s="274"/>
      <c r="G171" s="274"/>
      <c r="H171" s="274"/>
      <c r="I171" s="274"/>
      <c r="J171" s="274"/>
    </row>
    <row r="172" spans="2:10" ht="13.5">
      <c r="B172" s="274"/>
      <c r="C172" s="274"/>
      <c r="D172" s="274"/>
      <c r="E172" s="274"/>
      <c r="F172" s="274"/>
      <c r="G172" s="274"/>
      <c r="H172" s="274"/>
      <c r="I172" s="274"/>
      <c r="J172" s="274"/>
    </row>
    <row r="173" spans="2:10" ht="13.5">
      <c r="B173" s="274"/>
      <c r="C173" s="274"/>
      <c r="D173" s="274"/>
      <c r="E173" s="274"/>
      <c r="F173" s="274"/>
      <c r="G173" s="274"/>
      <c r="H173" s="274"/>
      <c r="I173" s="274"/>
      <c r="J173" s="274"/>
    </row>
    <row r="174" spans="2:10" ht="13.5">
      <c r="B174" s="274"/>
      <c r="C174" s="274"/>
      <c r="D174" s="274"/>
      <c r="E174" s="274"/>
      <c r="F174" s="274"/>
      <c r="G174" s="274"/>
      <c r="H174" s="274"/>
      <c r="I174" s="274"/>
      <c r="J174" s="274"/>
    </row>
    <row r="175" spans="2:10" ht="13.5">
      <c r="B175" s="274"/>
      <c r="C175" s="274"/>
      <c r="D175" s="274"/>
      <c r="E175" s="274"/>
      <c r="F175" s="274"/>
      <c r="G175" s="274"/>
      <c r="H175" s="274"/>
      <c r="I175" s="274"/>
      <c r="J175" s="274"/>
    </row>
    <row r="176" spans="2:10" ht="13.5">
      <c r="B176" s="274"/>
      <c r="C176" s="274"/>
      <c r="D176" s="274"/>
      <c r="E176" s="274"/>
      <c r="F176" s="274"/>
      <c r="G176" s="274"/>
      <c r="H176" s="274"/>
      <c r="I176" s="274"/>
      <c r="J176" s="274"/>
    </row>
    <row r="177" spans="2:10" ht="13.5">
      <c r="B177" s="274"/>
      <c r="C177" s="274"/>
      <c r="D177" s="274"/>
      <c r="E177" s="274"/>
      <c r="F177" s="274"/>
      <c r="G177" s="274"/>
      <c r="H177" s="274"/>
      <c r="I177" s="274"/>
      <c r="J177" s="274"/>
    </row>
    <row r="178" spans="2:10" ht="13.5">
      <c r="B178" s="274"/>
      <c r="C178" s="274"/>
      <c r="D178" s="274"/>
      <c r="E178" s="274"/>
      <c r="F178" s="274"/>
      <c r="G178" s="274"/>
      <c r="H178" s="274"/>
      <c r="I178" s="274"/>
      <c r="J178" s="274"/>
    </row>
    <row r="179" spans="2:10" ht="13.5">
      <c r="B179" s="274"/>
      <c r="C179" s="274"/>
      <c r="D179" s="274"/>
      <c r="E179" s="274"/>
      <c r="F179" s="274"/>
      <c r="G179" s="274"/>
      <c r="H179" s="274"/>
      <c r="I179" s="274"/>
      <c r="J179" s="274"/>
    </row>
    <row r="180" spans="2:10" ht="13.5">
      <c r="B180" s="274"/>
      <c r="C180" s="274"/>
      <c r="D180" s="274"/>
      <c r="E180" s="274"/>
      <c r="F180" s="274"/>
      <c r="G180" s="274"/>
      <c r="H180" s="274"/>
      <c r="I180" s="274"/>
      <c r="J180" s="274"/>
    </row>
    <row r="181" spans="2:10" ht="13.5">
      <c r="B181" s="274"/>
      <c r="C181" s="274"/>
      <c r="D181" s="274"/>
      <c r="E181" s="274"/>
      <c r="F181" s="274"/>
      <c r="G181" s="274"/>
      <c r="H181" s="274"/>
      <c r="I181" s="274"/>
      <c r="J181" s="274"/>
    </row>
    <row r="182" spans="2:10" ht="13.5">
      <c r="B182" s="274"/>
      <c r="C182" s="274"/>
      <c r="D182" s="274"/>
      <c r="E182" s="274"/>
      <c r="F182" s="274"/>
      <c r="G182" s="274"/>
      <c r="H182" s="274"/>
      <c r="I182" s="274"/>
      <c r="J182" s="274"/>
    </row>
    <row r="183" spans="2:10" ht="13.5">
      <c r="B183" s="274"/>
      <c r="C183" s="274"/>
      <c r="D183" s="274"/>
      <c r="E183" s="274"/>
      <c r="F183" s="274"/>
      <c r="G183" s="274"/>
      <c r="H183" s="274"/>
      <c r="I183" s="274"/>
      <c r="J183" s="274"/>
    </row>
    <row r="184" spans="2:10" ht="13.5">
      <c r="B184" s="274"/>
      <c r="C184" s="274"/>
      <c r="D184" s="274"/>
      <c r="E184" s="274"/>
      <c r="F184" s="274"/>
      <c r="G184" s="274"/>
      <c r="H184" s="274"/>
      <c r="I184" s="274"/>
      <c r="J184" s="274"/>
    </row>
    <row r="185" spans="2:10" ht="13.5">
      <c r="B185" s="274"/>
      <c r="C185" s="274"/>
      <c r="D185" s="274"/>
      <c r="E185" s="274"/>
      <c r="F185" s="274"/>
      <c r="G185" s="274"/>
      <c r="H185" s="274"/>
      <c r="I185" s="274"/>
      <c r="J185" s="274"/>
    </row>
    <row r="186" spans="2:10" ht="13.5">
      <c r="B186" s="274"/>
      <c r="C186" s="274"/>
      <c r="D186" s="274"/>
      <c r="E186" s="274"/>
      <c r="F186" s="274"/>
      <c r="G186" s="274"/>
      <c r="H186" s="274"/>
      <c r="I186" s="274"/>
      <c r="J186" s="274"/>
    </row>
    <row r="187" spans="2:10" ht="13.5">
      <c r="B187" s="274"/>
      <c r="C187" s="274"/>
      <c r="D187" s="274"/>
      <c r="E187" s="274"/>
      <c r="F187" s="274"/>
      <c r="G187" s="274"/>
      <c r="H187" s="274"/>
      <c r="I187" s="274"/>
      <c r="J187" s="274"/>
    </row>
    <row r="188" spans="2:10" ht="13.5">
      <c r="B188" s="274"/>
      <c r="C188" s="274"/>
      <c r="D188" s="274"/>
      <c r="E188" s="274"/>
      <c r="F188" s="274"/>
      <c r="G188" s="274"/>
      <c r="H188" s="274"/>
      <c r="I188" s="274"/>
      <c r="J188" s="274"/>
    </row>
    <row r="189" spans="2:10" ht="13.5">
      <c r="B189" s="274"/>
      <c r="C189" s="274"/>
      <c r="D189" s="274"/>
      <c r="E189" s="274"/>
      <c r="F189" s="274"/>
      <c r="G189" s="274"/>
      <c r="H189" s="274"/>
      <c r="I189" s="274"/>
      <c r="J189" s="274"/>
    </row>
    <row r="190" spans="2:10" ht="13.5">
      <c r="B190" s="274"/>
      <c r="C190" s="274"/>
      <c r="D190" s="274"/>
      <c r="E190" s="274"/>
      <c r="F190" s="274"/>
      <c r="G190" s="274"/>
      <c r="H190" s="274"/>
      <c r="I190" s="274"/>
      <c r="J190" s="274"/>
    </row>
    <row r="191" spans="2:10" ht="13.5">
      <c r="B191" s="274"/>
      <c r="C191" s="274"/>
      <c r="D191" s="274"/>
      <c r="E191" s="274"/>
      <c r="F191" s="274"/>
      <c r="G191" s="274"/>
      <c r="H191" s="274"/>
      <c r="I191" s="274"/>
      <c r="J191" s="274"/>
    </row>
    <row r="192" spans="2:10" ht="13.5">
      <c r="B192" s="274"/>
      <c r="C192" s="274"/>
      <c r="D192" s="274"/>
      <c r="E192" s="274"/>
      <c r="F192" s="274"/>
      <c r="G192" s="274"/>
      <c r="H192" s="274"/>
      <c r="I192" s="274"/>
      <c r="J192" s="274"/>
    </row>
    <row r="193" spans="2:10" ht="13.5">
      <c r="B193" s="274"/>
      <c r="C193" s="274"/>
      <c r="D193" s="274"/>
      <c r="E193" s="274"/>
      <c r="F193" s="274"/>
      <c r="G193" s="274"/>
      <c r="H193" s="274"/>
      <c r="I193" s="274"/>
      <c r="J193" s="274"/>
    </row>
    <row r="194" spans="2:10" ht="13.5">
      <c r="B194" s="274"/>
      <c r="C194" s="274"/>
      <c r="D194" s="274"/>
      <c r="E194" s="274"/>
      <c r="F194" s="274"/>
      <c r="G194" s="274"/>
      <c r="H194" s="274"/>
      <c r="I194" s="274"/>
      <c r="J194" s="274"/>
    </row>
    <row r="195" spans="2:10" ht="13.5">
      <c r="B195" s="274"/>
      <c r="C195" s="274"/>
      <c r="D195" s="274"/>
      <c r="E195" s="274"/>
      <c r="F195" s="274"/>
      <c r="G195" s="274"/>
      <c r="H195" s="274"/>
      <c r="I195" s="274"/>
      <c r="J195" s="274"/>
    </row>
    <row r="196" spans="2:10" ht="13.5">
      <c r="B196" s="274"/>
      <c r="C196" s="274"/>
      <c r="D196" s="274"/>
      <c r="E196" s="274"/>
      <c r="F196" s="274"/>
      <c r="G196" s="274"/>
      <c r="H196" s="274"/>
      <c r="I196" s="274"/>
      <c r="J196" s="274"/>
    </row>
    <row r="197" spans="2:10" ht="13.5">
      <c r="B197" s="274"/>
      <c r="C197" s="274"/>
      <c r="D197" s="274"/>
      <c r="E197" s="274"/>
      <c r="F197" s="274"/>
      <c r="G197" s="274"/>
      <c r="H197" s="274"/>
      <c r="I197" s="274"/>
      <c r="J197" s="274"/>
    </row>
    <row r="198" spans="2:10" ht="13.5">
      <c r="B198" s="274"/>
      <c r="C198" s="274"/>
      <c r="D198" s="274"/>
      <c r="E198" s="274"/>
      <c r="F198" s="274"/>
      <c r="G198" s="274"/>
      <c r="H198" s="274"/>
      <c r="I198" s="274"/>
      <c r="J198" s="274"/>
    </row>
    <row r="199" spans="2:10" ht="13.5">
      <c r="B199" s="274"/>
      <c r="C199" s="274"/>
      <c r="D199" s="274"/>
      <c r="E199" s="274"/>
      <c r="F199" s="274"/>
      <c r="G199" s="274"/>
      <c r="H199" s="274"/>
      <c r="I199" s="274"/>
      <c r="J199" s="274"/>
    </row>
    <row r="200" spans="2:10" ht="13.5">
      <c r="B200" s="274"/>
      <c r="C200" s="274"/>
      <c r="D200" s="274"/>
      <c r="E200" s="274"/>
      <c r="F200" s="274"/>
      <c r="G200" s="274"/>
      <c r="H200" s="274"/>
      <c r="I200" s="274"/>
      <c r="J200" s="274"/>
    </row>
    <row r="201" spans="2:10" ht="13.5">
      <c r="B201" s="274"/>
      <c r="C201" s="274"/>
      <c r="D201" s="274"/>
      <c r="E201" s="274"/>
      <c r="F201" s="274"/>
      <c r="G201" s="274"/>
      <c r="H201" s="274"/>
      <c r="I201" s="274"/>
      <c r="J201" s="274"/>
    </row>
    <row r="202" spans="2:10" ht="13.5">
      <c r="B202" s="274"/>
      <c r="C202" s="274"/>
      <c r="D202" s="274"/>
      <c r="E202" s="274"/>
      <c r="F202" s="274"/>
      <c r="G202" s="274"/>
      <c r="H202" s="274"/>
      <c r="I202" s="274"/>
      <c r="J202" s="274"/>
    </row>
    <row r="203" spans="2:10" ht="13.5">
      <c r="B203" s="274"/>
      <c r="C203" s="274"/>
      <c r="D203" s="274"/>
      <c r="E203" s="274"/>
      <c r="F203" s="274"/>
      <c r="G203" s="274"/>
      <c r="H203" s="274"/>
      <c r="I203" s="274"/>
      <c r="J203" s="274"/>
    </row>
    <row r="204" spans="2:10" ht="13.5">
      <c r="B204" s="274"/>
      <c r="C204" s="274"/>
      <c r="D204" s="274"/>
      <c r="E204" s="274"/>
      <c r="F204" s="274"/>
      <c r="G204" s="274"/>
      <c r="H204" s="274"/>
      <c r="I204" s="274"/>
      <c r="J204" s="274"/>
    </row>
    <row r="205" spans="2:10" ht="13.5">
      <c r="B205" s="274"/>
      <c r="C205" s="274"/>
      <c r="D205" s="274"/>
      <c r="E205" s="274"/>
      <c r="F205" s="274"/>
      <c r="G205" s="274"/>
      <c r="H205" s="274"/>
      <c r="I205" s="274"/>
      <c r="J205" s="274"/>
    </row>
    <row r="206" spans="2:10" ht="13.5">
      <c r="B206" s="274"/>
      <c r="C206" s="274"/>
      <c r="D206" s="274"/>
      <c r="E206" s="274"/>
      <c r="F206" s="274"/>
      <c r="G206" s="274"/>
      <c r="H206" s="274"/>
      <c r="I206" s="274"/>
      <c r="J206" s="274"/>
    </row>
    <row r="207" spans="2:10" ht="13.5">
      <c r="B207" s="274"/>
      <c r="C207" s="274"/>
      <c r="D207" s="274"/>
      <c r="E207" s="274"/>
      <c r="F207" s="274"/>
      <c r="G207" s="274"/>
      <c r="H207" s="274"/>
      <c r="I207" s="274"/>
      <c r="J207" s="274"/>
    </row>
    <row r="208" spans="2:10" ht="13.5">
      <c r="B208" s="274"/>
      <c r="C208" s="274"/>
      <c r="D208" s="274"/>
      <c r="E208" s="274"/>
      <c r="F208" s="274"/>
      <c r="G208" s="274"/>
      <c r="H208" s="274"/>
      <c r="I208" s="274"/>
      <c r="J208" s="274"/>
    </row>
    <row r="209" spans="2:10" ht="13.5">
      <c r="B209" s="274"/>
      <c r="C209" s="274"/>
      <c r="D209" s="274"/>
      <c r="E209" s="274"/>
      <c r="F209" s="274"/>
      <c r="G209" s="274"/>
      <c r="H209" s="274"/>
      <c r="I209" s="274"/>
      <c r="J209" s="274"/>
    </row>
    <row r="210" spans="2:10" ht="13.5">
      <c r="B210" s="274"/>
      <c r="C210" s="274"/>
      <c r="D210" s="274"/>
      <c r="E210" s="274"/>
      <c r="F210" s="274"/>
      <c r="G210" s="274"/>
      <c r="H210" s="274"/>
      <c r="I210" s="274"/>
      <c r="J210" s="274"/>
    </row>
    <row r="211" spans="2:10" ht="13.5">
      <c r="B211" s="274"/>
      <c r="C211" s="274"/>
      <c r="D211" s="274"/>
      <c r="E211" s="274"/>
      <c r="F211" s="274"/>
      <c r="G211" s="274"/>
      <c r="H211" s="274"/>
      <c r="I211" s="274"/>
      <c r="J211" s="274"/>
    </row>
    <row r="212" spans="2:10" ht="13.5">
      <c r="B212" s="274"/>
      <c r="C212" s="274"/>
      <c r="D212" s="274"/>
      <c r="E212" s="274"/>
      <c r="F212" s="274"/>
      <c r="G212" s="274"/>
      <c r="H212" s="274"/>
      <c r="I212" s="274"/>
      <c r="J212" s="274"/>
    </row>
    <row r="213" spans="2:10" ht="13.5">
      <c r="B213" s="274"/>
      <c r="C213" s="274"/>
      <c r="D213" s="274"/>
      <c r="E213" s="274"/>
      <c r="F213" s="274"/>
      <c r="G213" s="274"/>
      <c r="H213" s="274"/>
      <c r="I213" s="274"/>
      <c r="J213" s="274"/>
    </row>
    <row r="214" spans="2:10" ht="13.5">
      <c r="B214" s="274"/>
      <c r="C214" s="274"/>
      <c r="D214" s="274"/>
      <c r="E214" s="274"/>
      <c r="F214" s="274"/>
      <c r="G214" s="274"/>
      <c r="H214" s="274"/>
      <c r="I214" s="274"/>
      <c r="J214" s="274"/>
    </row>
    <row r="215" spans="2:10" ht="13.5">
      <c r="B215" s="274"/>
      <c r="C215" s="274"/>
      <c r="D215" s="274"/>
      <c r="E215" s="274"/>
      <c r="F215" s="274"/>
      <c r="G215" s="274"/>
      <c r="H215" s="274"/>
      <c r="I215" s="274"/>
      <c r="J215" s="274"/>
    </row>
    <row r="216" spans="2:10" ht="13.5">
      <c r="B216" s="274"/>
      <c r="C216" s="274"/>
      <c r="D216" s="274"/>
      <c r="E216" s="274"/>
      <c r="F216" s="274"/>
      <c r="G216" s="274"/>
      <c r="H216" s="274"/>
      <c r="I216" s="274"/>
      <c r="J216" s="274"/>
    </row>
    <row r="217" spans="2:10" ht="13.5">
      <c r="B217" s="274"/>
      <c r="C217" s="274"/>
      <c r="D217" s="274"/>
      <c r="E217" s="274"/>
      <c r="F217" s="274"/>
      <c r="G217" s="274"/>
      <c r="H217" s="274"/>
      <c r="I217" s="274"/>
      <c r="J217" s="274"/>
    </row>
    <row r="218" spans="2:10" ht="13.5">
      <c r="B218" s="274"/>
      <c r="C218" s="274"/>
      <c r="D218" s="274"/>
      <c r="E218" s="274"/>
      <c r="F218" s="274"/>
      <c r="G218" s="274"/>
      <c r="H218" s="274"/>
      <c r="I218" s="274"/>
      <c r="J218" s="274"/>
    </row>
    <row r="219" spans="2:10" ht="13.5">
      <c r="B219" s="274"/>
      <c r="C219" s="274"/>
      <c r="D219" s="274"/>
      <c r="E219" s="274"/>
      <c r="F219" s="274"/>
      <c r="G219" s="274"/>
      <c r="H219" s="274"/>
      <c r="I219" s="274"/>
      <c r="J219" s="274"/>
    </row>
    <row r="220" spans="2:10" ht="13.5">
      <c r="B220" s="274"/>
      <c r="C220" s="274"/>
      <c r="D220" s="274"/>
      <c r="E220" s="274"/>
      <c r="F220" s="274"/>
      <c r="G220" s="274"/>
      <c r="H220" s="274"/>
      <c r="I220" s="274"/>
      <c r="J220" s="274"/>
    </row>
    <row r="221" spans="2:10" ht="13.5">
      <c r="B221" s="274"/>
      <c r="C221" s="274"/>
      <c r="D221" s="274"/>
      <c r="E221" s="274"/>
      <c r="F221" s="274"/>
      <c r="G221" s="274"/>
      <c r="H221" s="274"/>
      <c r="I221" s="274"/>
      <c r="J221" s="274"/>
    </row>
    <row r="222" spans="2:10" ht="13.5">
      <c r="B222" s="274"/>
      <c r="C222" s="274"/>
      <c r="D222" s="274"/>
      <c r="E222" s="274"/>
      <c r="F222" s="274"/>
      <c r="G222" s="274"/>
      <c r="H222" s="274"/>
      <c r="I222" s="274"/>
      <c r="J222" s="274"/>
    </row>
    <row r="223" spans="2:10" ht="13.5">
      <c r="B223" s="274"/>
      <c r="C223" s="274"/>
      <c r="D223" s="274"/>
      <c r="E223" s="274"/>
      <c r="F223" s="274"/>
      <c r="G223" s="274"/>
      <c r="H223" s="274"/>
      <c r="I223" s="274"/>
      <c r="J223" s="274"/>
    </row>
    <row r="224" spans="2:10" ht="13.5">
      <c r="B224" s="274"/>
      <c r="C224" s="274"/>
      <c r="D224" s="274"/>
      <c r="E224" s="274"/>
      <c r="F224" s="274"/>
      <c r="G224" s="274"/>
      <c r="H224" s="274"/>
      <c r="I224" s="274"/>
      <c r="J224" s="274"/>
    </row>
    <row r="225" spans="2:10" ht="13.5">
      <c r="B225" s="274"/>
      <c r="C225" s="274"/>
      <c r="D225" s="274"/>
      <c r="E225" s="274"/>
      <c r="F225" s="274"/>
      <c r="G225" s="274"/>
      <c r="H225" s="274"/>
      <c r="I225" s="274"/>
      <c r="J225" s="274"/>
    </row>
    <row r="226" spans="2:10" ht="13.5">
      <c r="B226" s="274"/>
      <c r="C226" s="274"/>
      <c r="D226" s="274"/>
      <c r="E226" s="274"/>
      <c r="F226" s="274"/>
      <c r="G226" s="274"/>
      <c r="H226" s="274"/>
      <c r="I226" s="274"/>
      <c r="J226" s="274"/>
    </row>
    <row r="227" spans="2:10" ht="13.5">
      <c r="B227" s="274"/>
      <c r="C227" s="274"/>
      <c r="D227" s="274"/>
      <c r="E227" s="274"/>
      <c r="F227" s="274"/>
      <c r="G227" s="274"/>
      <c r="H227" s="274"/>
      <c r="I227" s="274"/>
      <c r="J227" s="274"/>
    </row>
    <row r="228" spans="2:10" ht="13.5">
      <c r="B228" s="274"/>
      <c r="C228" s="274"/>
      <c r="D228" s="274"/>
      <c r="E228" s="274"/>
      <c r="F228" s="274"/>
      <c r="G228" s="274"/>
      <c r="H228" s="274"/>
      <c r="I228" s="274"/>
      <c r="J228" s="274"/>
    </row>
    <row r="229" spans="2:10" ht="13.5">
      <c r="B229" s="274"/>
      <c r="C229" s="274"/>
      <c r="D229" s="274"/>
      <c r="E229" s="274"/>
      <c r="F229" s="274"/>
      <c r="G229" s="274"/>
      <c r="H229" s="274"/>
      <c r="I229" s="274"/>
      <c r="J229" s="274"/>
    </row>
    <row r="230" spans="2:10" ht="13.5">
      <c r="B230" s="274"/>
      <c r="C230" s="274"/>
      <c r="D230" s="274"/>
      <c r="E230" s="274"/>
      <c r="F230" s="274"/>
      <c r="G230" s="274"/>
      <c r="H230" s="274"/>
      <c r="I230" s="274"/>
      <c r="J230" s="274"/>
    </row>
    <row r="231" spans="2:10" ht="13.5">
      <c r="B231" s="274"/>
      <c r="C231" s="274"/>
      <c r="D231" s="274"/>
      <c r="E231" s="274"/>
      <c r="F231" s="274"/>
      <c r="G231" s="274"/>
      <c r="H231" s="274"/>
      <c r="I231" s="274"/>
      <c r="J231" s="274"/>
    </row>
    <row r="232" spans="2:10" ht="13.5">
      <c r="B232" s="274"/>
      <c r="C232" s="274"/>
      <c r="D232" s="274"/>
      <c r="E232" s="274"/>
      <c r="F232" s="274"/>
      <c r="G232" s="274"/>
      <c r="H232" s="274"/>
      <c r="I232" s="274"/>
      <c r="J232" s="274"/>
    </row>
    <row r="233" spans="2:10" ht="13.5">
      <c r="B233" s="274"/>
      <c r="C233" s="274"/>
      <c r="D233" s="274"/>
      <c r="E233" s="274"/>
      <c r="F233" s="274"/>
      <c r="G233" s="274"/>
      <c r="H233" s="274"/>
      <c r="I233" s="274"/>
      <c r="J233" s="274"/>
    </row>
    <row r="234" spans="2:10" ht="13.5">
      <c r="B234" s="274"/>
      <c r="C234" s="274"/>
      <c r="D234" s="274"/>
      <c r="E234" s="274"/>
      <c r="F234" s="274"/>
      <c r="G234" s="274"/>
      <c r="H234" s="274"/>
      <c r="I234" s="274"/>
      <c r="J234" s="274"/>
    </row>
    <row r="235" spans="2:10" ht="13.5">
      <c r="B235" s="274"/>
      <c r="C235" s="274"/>
      <c r="D235" s="274"/>
      <c r="E235" s="274"/>
      <c r="F235" s="274"/>
      <c r="G235" s="274"/>
      <c r="H235" s="274"/>
      <c r="I235" s="274"/>
      <c r="J235" s="274"/>
    </row>
    <row r="236" spans="2:10" ht="13.5">
      <c r="B236" s="274"/>
      <c r="C236" s="274"/>
      <c r="D236" s="274"/>
      <c r="E236" s="274"/>
      <c r="F236" s="274"/>
      <c r="G236" s="274"/>
      <c r="H236" s="274"/>
      <c r="I236" s="274"/>
      <c r="J236" s="274"/>
    </row>
    <row r="237" spans="2:10" ht="13.5">
      <c r="B237" s="274"/>
      <c r="C237" s="274"/>
      <c r="D237" s="274"/>
      <c r="E237" s="274"/>
      <c r="F237" s="274"/>
      <c r="G237" s="274"/>
      <c r="H237" s="274"/>
      <c r="I237" s="274"/>
      <c r="J237" s="274"/>
    </row>
    <row r="238" spans="2:10" ht="13.5">
      <c r="B238" s="274"/>
      <c r="C238" s="274"/>
      <c r="D238" s="274"/>
      <c r="E238" s="274"/>
      <c r="F238" s="274"/>
      <c r="G238" s="274"/>
      <c r="H238" s="274"/>
      <c r="I238" s="274"/>
      <c r="J238" s="274"/>
    </row>
    <row r="239" spans="2:8" ht="13.5">
      <c r="B239" s="274"/>
      <c r="C239" s="274"/>
      <c r="D239" s="274"/>
      <c r="E239" s="274"/>
      <c r="F239" s="274"/>
      <c r="G239" s="274"/>
      <c r="H239" s="274"/>
    </row>
  </sheetData>
  <sheetProtection/>
  <mergeCells count="8">
    <mergeCell ref="H5:H6"/>
    <mergeCell ref="G5:G6"/>
    <mergeCell ref="A5:A7"/>
    <mergeCell ref="C5:F5"/>
    <mergeCell ref="A31:C31"/>
    <mergeCell ref="B6:B7"/>
    <mergeCell ref="C6:C7"/>
    <mergeCell ref="D6:F6"/>
  </mergeCells>
  <printOptions/>
  <pageMargins left="0.4724409448818898" right="0.3937007874015748" top="1.06" bottom="0.6692913385826772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P18" sqref="P18"/>
    </sheetView>
  </sheetViews>
  <sheetFormatPr defaultColWidth="6.5546875" defaultRowHeight="13.5"/>
  <cols>
    <col min="1" max="1" width="8.10546875" style="275" customWidth="1"/>
    <col min="2" max="2" width="6.88671875" style="275" bestFit="1" customWidth="1"/>
    <col min="3" max="4" width="6.99609375" style="275" bestFit="1" customWidth="1"/>
    <col min="5" max="7" width="6.88671875" style="275" bestFit="1" customWidth="1"/>
    <col min="8" max="8" width="6.5546875" style="275" customWidth="1"/>
    <col min="9" max="9" width="6.88671875" style="275" bestFit="1" customWidth="1"/>
    <col min="10" max="10" width="6.5546875" style="275" customWidth="1"/>
    <col min="11" max="11" width="6.88671875" style="275" bestFit="1" customWidth="1"/>
    <col min="12" max="13" width="6.5546875" style="275" customWidth="1"/>
    <col min="14" max="15" width="6.88671875" style="275" bestFit="1" customWidth="1"/>
    <col min="16" max="16" width="6.5546875" style="275" customWidth="1"/>
    <col min="17" max="17" width="6.88671875" style="275" bestFit="1" customWidth="1"/>
    <col min="18" max="18" width="6.5546875" style="275" customWidth="1"/>
    <col min="19" max="20" width="6.88671875" style="275" bestFit="1" customWidth="1"/>
    <col min="21" max="21" width="6.5546875" style="275" customWidth="1"/>
    <col min="22" max="23" width="6.88671875" style="275" bestFit="1" customWidth="1"/>
    <col min="24" max="24" width="6.5546875" style="275" customWidth="1"/>
    <col min="25" max="25" width="6.88671875" style="275" bestFit="1" customWidth="1"/>
    <col min="26" max="16384" width="6.5546875" style="275" customWidth="1"/>
  </cols>
  <sheetData>
    <row r="1" spans="4:25" ht="17.25" customHeight="1"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</row>
    <row r="2" spans="1:25" s="375" customFormat="1" ht="24" customHeight="1">
      <c r="A2" s="729" t="s">
        <v>770</v>
      </c>
      <c r="B2" s="730"/>
      <c r="C2" s="730"/>
      <c r="D2" s="730"/>
      <c r="E2" s="12"/>
      <c r="F2" s="12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</row>
    <row r="3" spans="1:25" s="375" customFormat="1" ht="13.5" customHeight="1">
      <c r="A3" s="374" t="s">
        <v>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</row>
    <row r="4" spans="1:25" s="280" customFormat="1" ht="21.75" customHeight="1">
      <c r="A4" s="278" t="s">
        <v>550</v>
      </c>
      <c r="B4" s="279"/>
      <c r="C4" s="279"/>
      <c r="D4" s="279"/>
      <c r="E4" s="279"/>
      <c r="F4" s="279"/>
      <c r="G4" s="279"/>
      <c r="H4" s="279"/>
      <c r="I4" s="279"/>
      <c r="J4" s="279"/>
      <c r="K4" s="278" t="s">
        <v>0</v>
      </c>
      <c r="L4" s="279"/>
      <c r="M4" s="279"/>
      <c r="N4" s="279"/>
      <c r="O4" s="279"/>
      <c r="P4" s="279"/>
      <c r="Q4" s="279"/>
      <c r="R4" s="279"/>
      <c r="S4" s="279"/>
      <c r="T4" s="278" t="s">
        <v>0</v>
      </c>
      <c r="U4" s="278"/>
      <c r="V4" s="278"/>
      <c r="W4" s="279"/>
      <c r="X4" s="279"/>
      <c r="Y4" s="279"/>
    </row>
    <row r="5" spans="1:26" s="281" customFormat="1" ht="20.25" customHeight="1">
      <c r="A5" s="731" t="s">
        <v>745</v>
      </c>
      <c r="B5" s="722" t="s">
        <v>173</v>
      </c>
      <c r="C5" s="723"/>
      <c r="D5" s="723"/>
      <c r="E5" s="723"/>
      <c r="F5" s="723"/>
      <c r="G5" s="723"/>
      <c r="H5" s="723"/>
      <c r="I5" s="724"/>
      <c r="J5" s="723" t="s">
        <v>174</v>
      </c>
      <c r="K5" s="723"/>
      <c r="L5" s="723"/>
      <c r="M5" s="723"/>
      <c r="N5" s="723"/>
      <c r="O5" s="723"/>
      <c r="P5" s="723"/>
      <c r="Q5" s="724"/>
      <c r="R5" s="723" t="s">
        <v>175</v>
      </c>
      <c r="S5" s="723"/>
      <c r="T5" s="723"/>
      <c r="U5" s="723"/>
      <c r="V5" s="723"/>
      <c r="W5" s="723"/>
      <c r="X5" s="723"/>
      <c r="Y5" s="723"/>
      <c r="Z5" s="200"/>
    </row>
    <row r="6" spans="1:26" s="281" customFormat="1" ht="20.25" customHeight="1">
      <c r="A6" s="732"/>
      <c r="B6" s="736" t="s">
        <v>38</v>
      </c>
      <c r="C6" s="722" t="s">
        <v>176</v>
      </c>
      <c r="D6" s="723"/>
      <c r="E6" s="723"/>
      <c r="F6" s="724"/>
      <c r="G6" s="734" t="s">
        <v>177</v>
      </c>
      <c r="H6" s="731"/>
      <c r="I6" s="735"/>
      <c r="J6" s="733" t="s">
        <v>38</v>
      </c>
      <c r="K6" s="722" t="s">
        <v>176</v>
      </c>
      <c r="L6" s="723"/>
      <c r="M6" s="723"/>
      <c r="N6" s="724"/>
      <c r="O6" s="734" t="s">
        <v>177</v>
      </c>
      <c r="P6" s="731"/>
      <c r="Q6" s="735"/>
      <c r="R6" s="733" t="s">
        <v>38</v>
      </c>
      <c r="S6" s="722" t="s">
        <v>176</v>
      </c>
      <c r="T6" s="723"/>
      <c r="U6" s="723"/>
      <c r="V6" s="724"/>
      <c r="W6" s="734" t="s">
        <v>177</v>
      </c>
      <c r="X6" s="731"/>
      <c r="Y6" s="731"/>
      <c r="Z6" s="200"/>
    </row>
    <row r="7" spans="1:26" s="281" customFormat="1" ht="20.25" customHeight="1">
      <c r="A7" s="732"/>
      <c r="B7" s="736"/>
      <c r="C7" s="716" t="s">
        <v>178</v>
      </c>
      <c r="D7" s="714" t="s">
        <v>179</v>
      </c>
      <c r="E7" s="714"/>
      <c r="F7" s="715"/>
      <c r="G7" s="282"/>
      <c r="H7" s="727" t="s">
        <v>45</v>
      </c>
      <c r="I7" s="727" t="s">
        <v>37</v>
      </c>
      <c r="J7" s="733"/>
      <c r="K7" s="725" t="s">
        <v>178</v>
      </c>
      <c r="L7" s="719" t="s">
        <v>179</v>
      </c>
      <c r="M7" s="720"/>
      <c r="N7" s="721"/>
      <c r="O7" s="282"/>
      <c r="P7" s="727" t="s">
        <v>45</v>
      </c>
      <c r="Q7" s="727" t="s">
        <v>37</v>
      </c>
      <c r="R7" s="733"/>
      <c r="S7" s="716" t="s">
        <v>178</v>
      </c>
      <c r="T7" s="718" t="s">
        <v>179</v>
      </c>
      <c r="U7" s="714"/>
      <c r="V7" s="715"/>
      <c r="W7" s="282"/>
      <c r="X7" s="727" t="s">
        <v>45</v>
      </c>
      <c r="Y7" s="734" t="s">
        <v>37</v>
      </c>
      <c r="Z7" s="200"/>
    </row>
    <row r="8" spans="1:26" s="281" customFormat="1" ht="18.75" customHeight="1">
      <c r="A8" s="732"/>
      <c r="B8" s="737"/>
      <c r="C8" s="717"/>
      <c r="D8" s="284"/>
      <c r="E8" s="283" t="s">
        <v>45</v>
      </c>
      <c r="F8" s="283" t="s">
        <v>37</v>
      </c>
      <c r="G8" s="285"/>
      <c r="H8" s="728"/>
      <c r="I8" s="728"/>
      <c r="J8" s="724"/>
      <c r="K8" s="726"/>
      <c r="L8" s="286"/>
      <c r="M8" s="287" t="s">
        <v>45</v>
      </c>
      <c r="N8" s="287" t="s">
        <v>37</v>
      </c>
      <c r="O8" s="288"/>
      <c r="P8" s="728"/>
      <c r="Q8" s="728"/>
      <c r="R8" s="724"/>
      <c r="S8" s="717"/>
      <c r="T8" s="285"/>
      <c r="U8" s="283" t="s">
        <v>45</v>
      </c>
      <c r="V8" s="283" t="s">
        <v>37</v>
      </c>
      <c r="W8" s="288"/>
      <c r="X8" s="728"/>
      <c r="Y8" s="738"/>
      <c r="Z8" s="200"/>
    </row>
    <row r="9" spans="1:26" s="280" customFormat="1" ht="27" customHeight="1">
      <c r="A9" s="201" t="s">
        <v>229</v>
      </c>
      <c r="B9" s="197">
        <v>17</v>
      </c>
      <c r="C9" s="184">
        <v>393</v>
      </c>
      <c r="D9" s="184">
        <v>341</v>
      </c>
      <c r="E9" s="184"/>
      <c r="F9" s="185"/>
      <c r="G9" s="184">
        <v>216</v>
      </c>
      <c r="H9" s="184"/>
      <c r="I9" s="185"/>
      <c r="J9" s="185">
        <v>4</v>
      </c>
      <c r="K9" s="184">
        <v>286</v>
      </c>
      <c r="L9" s="184">
        <v>254</v>
      </c>
      <c r="M9" s="184"/>
      <c r="N9" s="185"/>
      <c r="O9" s="184">
        <v>158</v>
      </c>
      <c r="P9" s="184"/>
      <c r="Q9" s="185"/>
      <c r="R9" s="185">
        <v>13</v>
      </c>
      <c r="S9" s="184">
        <v>107</v>
      </c>
      <c r="T9" s="184">
        <v>87</v>
      </c>
      <c r="U9" s="184"/>
      <c r="V9" s="185"/>
      <c r="W9" s="184">
        <v>58</v>
      </c>
      <c r="X9" s="184"/>
      <c r="Y9" s="184"/>
      <c r="Z9" s="193"/>
    </row>
    <row r="10" spans="1:26" s="280" customFormat="1" ht="27" customHeight="1">
      <c r="A10" s="200" t="s">
        <v>319</v>
      </c>
      <c r="B10" s="198">
        <v>22</v>
      </c>
      <c r="C10" s="184">
        <v>546</v>
      </c>
      <c r="D10" s="184">
        <v>428</v>
      </c>
      <c r="E10" s="184"/>
      <c r="F10" s="186"/>
      <c r="G10" s="184">
        <v>283</v>
      </c>
      <c r="H10" s="184"/>
      <c r="I10" s="186"/>
      <c r="J10" s="186">
        <v>5</v>
      </c>
      <c r="K10" s="184">
        <v>397</v>
      </c>
      <c r="L10" s="184">
        <v>297</v>
      </c>
      <c r="M10" s="184"/>
      <c r="N10" s="186"/>
      <c r="O10" s="184">
        <v>183</v>
      </c>
      <c r="P10" s="184"/>
      <c r="Q10" s="186"/>
      <c r="R10" s="186">
        <v>17</v>
      </c>
      <c r="S10" s="184">
        <v>149</v>
      </c>
      <c r="T10" s="184">
        <v>131</v>
      </c>
      <c r="U10" s="184"/>
      <c r="V10" s="186"/>
      <c r="W10" s="184">
        <v>100</v>
      </c>
      <c r="X10" s="184"/>
      <c r="Y10" s="184"/>
      <c r="Z10" s="193"/>
    </row>
    <row r="11" spans="1:26" s="280" customFormat="1" ht="27" customHeight="1">
      <c r="A11" s="200" t="s">
        <v>364</v>
      </c>
      <c r="B11" s="198">
        <v>28</v>
      </c>
      <c r="C11" s="184">
        <v>613</v>
      </c>
      <c r="D11" s="184">
        <v>514</v>
      </c>
      <c r="E11" s="184">
        <v>104</v>
      </c>
      <c r="F11" s="186">
        <v>410</v>
      </c>
      <c r="G11" s="184">
        <v>343</v>
      </c>
      <c r="H11" s="184">
        <v>33</v>
      </c>
      <c r="I11" s="186">
        <v>310</v>
      </c>
      <c r="J11" s="186">
        <v>6</v>
      </c>
      <c r="K11" s="184">
        <v>419</v>
      </c>
      <c r="L11" s="184">
        <v>351</v>
      </c>
      <c r="M11" s="184">
        <v>70</v>
      </c>
      <c r="N11" s="186">
        <v>281</v>
      </c>
      <c r="O11" s="184">
        <v>222</v>
      </c>
      <c r="P11" s="184">
        <v>15</v>
      </c>
      <c r="Q11" s="186">
        <v>207</v>
      </c>
      <c r="R11" s="186">
        <v>22</v>
      </c>
      <c r="S11" s="184">
        <v>194</v>
      </c>
      <c r="T11" s="184">
        <v>163</v>
      </c>
      <c r="U11" s="184">
        <v>34</v>
      </c>
      <c r="V11" s="186">
        <v>129</v>
      </c>
      <c r="W11" s="184">
        <v>121</v>
      </c>
      <c r="X11" s="184">
        <v>18</v>
      </c>
      <c r="Y11" s="184">
        <v>103</v>
      </c>
      <c r="Z11" s="193"/>
    </row>
    <row r="12" spans="1:26" s="280" customFormat="1" ht="27" customHeight="1">
      <c r="A12" s="200" t="s">
        <v>388</v>
      </c>
      <c r="B12" s="143">
        <v>30</v>
      </c>
      <c r="C12" s="101">
        <v>676</v>
      </c>
      <c r="D12" s="101">
        <v>603</v>
      </c>
      <c r="E12" s="101">
        <v>134</v>
      </c>
      <c r="F12" s="137">
        <v>469</v>
      </c>
      <c r="G12" s="101">
        <v>402</v>
      </c>
      <c r="H12" s="101">
        <v>31</v>
      </c>
      <c r="I12" s="137">
        <v>371</v>
      </c>
      <c r="J12" s="137">
        <v>8</v>
      </c>
      <c r="K12" s="101">
        <v>480</v>
      </c>
      <c r="L12" s="101">
        <v>426</v>
      </c>
      <c r="M12" s="101">
        <v>95</v>
      </c>
      <c r="N12" s="137">
        <v>331</v>
      </c>
      <c r="O12" s="101">
        <v>264</v>
      </c>
      <c r="P12" s="101">
        <v>19</v>
      </c>
      <c r="Q12" s="137">
        <v>245</v>
      </c>
      <c r="R12" s="137">
        <v>22</v>
      </c>
      <c r="S12" s="101">
        <v>196</v>
      </c>
      <c r="T12" s="101">
        <v>177</v>
      </c>
      <c r="U12" s="101">
        <v>39</v>
      </c>
      <c r="V12" s="137">
        <v>138</v>
      </c>
      <c r="W12" s="101">
        <v>138</v>
      </c>
      <c r="X12" s="101">
        <v>12</v>
      </c>
      <c r="Y12" s="101">
        <v>126</v>
      </c>
      <c r="Z12" s="193"/>
    </row>
    <row r="13" spans="1:26" s="280" customFormat="1" ht="27" customHeight="1">
      <c r="A13" s="200" t="s">
        <v>410</v>
      </c>
      <c r="B13" s="143">
        <v>31</v>
      </c>
      <c r="C13" s="101">
        <v>693</v>
      </c>
      <c r="D13" s="101">
        <v>633</v>
      </c>
      <c r="E13" s="101">
        <v>133</v>
      </c>
      <c r="F13" s="137">
        <v>500</v>
      </c>
      <c r="G13" s="101">
        <v>420</v>
      </c>
      <c r="H13" s="101">
        <v>41</v>
      </c>
      <c r="I13" s="137">
        <v>379</v>
      </c>
      <c r="J13" s="137">
        <v>9</v>
      </c>
      <c r="K13" s="101">
        <v>496</v>
      </c>
      <c r="L13" s="101">
        <v>452</v>
      </c>
      <c r="M13" s="101">
        <v>97</v>
      </c>
      <c r="N13" s="137">
        <v>355</v>
      </c>
      <c r="O13" s="101">
        <v>287</v>
      </c>
      <c r="P13" s="101">
        <v>25</v>
      </c>
      <c r="Q13" s="137">
        <v>262</v>
      </c>
      <c r="R13" s="137">
        <v>22</v>
      </c>
      <c r="S13" s="101">
        <v>197</v>
      </c>
      <c r="T13" s="101">
        <v>181</v>
      </c>
      <c r="U13" s="101">
        <v>36</v>
      </c>
      <c r="V13" s="137">
        <v>145</v>
      </c>
      <c r="W13" s="101">
        <v>133</v>
      </c>
      <c r="X13" s="101">
        <v>16</v>
      </c>
      <c r="Y13" s="101">
        <v>117</v>
      </c>
      <c r="Z13" s="193"/>
    </row>
    <row r="14" spans="1:25" s="193" customFormat="1" ht="27" customHeight="1">
      <c r="A14" s="200" t="s">
        <v>418</v>
      </c>
      <c r="B14" s="143">
        <v>31</v>
      </c>
      <c r="C14" s="101">
        <v>707</v>
      </c>
      <c r="D14" s="101">
        <v>640</v>
      </c>
      <c r="E14" s="101">
        <v>137</v>
      </c>
      <c r="F14" s="137">
        <v>503</v>
      </c>
      <c r="G14" s="101">
        <v>448</v>
      </c>
      <c r="H14" s="101">
        <v>39</v>
      </c>
      <c r="I14" s="137">
        <v>409</v>
      </c>
      <c r="J14" s="137">
        <v>10</v>
      </c>
      <c r="K14" s="101">
        <v>521</v>
      </c>
      <c r="L14" s="101">
        <v>483</v>
      </c>
      <c r="M14" s="101">
        <v>108</v>
      </c>
      <c r="N14" s="137">
        <v>375</v>
      </c>
      <c r="O14" s="101">
        <v>321</v>
      </c>
      <c r="P14" s="101">
        <v>28</v>
      </c>
      <c r="Q14" s="137">
        <v>293</v>
      </c>
      <c r="R14" s="137">
        <v>21</v>
      </c>
      <c r="S14" s="101">
        <v>186</v>
      </c>
      <c r="T14" s="101">
        <v>157</v>
      </c>
      <c r="U14" s="101">
        <v>29</v>
      </c>
      <c r="V14" s="137">
        <v>128</v>
      </c>
      <c r="W14" s="101">
        <v>127</v>
      </c>
      <c r="X14" s="101">
        <v>11</v>
      </c>
      <c r="Y14" s="101">
        <v>116</v>
      </c>
    </row>
    <row r="15" spans="1:25" s="193" customFormat="1" ht="27" customHeight="1">
      <c r="A15" s="200" t="s">
        <v>464</v>
      </c>
      <c r="B15" s="147">
        <f aca="true" t="shared" si="0" ref="B15:I15">J15+R15</f>
        <v>28</v>
      </c>
      <c r="C15" s="63">
        <f t="shared" si="0"/>
        <v>724</v>
      </c>
      <c r="D15" s="63">
        <f t="shared" si="0"/>
        <v>653</v>
      </c>
      <c r="E15" s="63">
        <f t="shared" si="0"/>
        <v>125</v>
      </c>
      <c r="F15" s="145">
        <f t="shared" si="0"/>
        <v>528</v>
      </c>
      <c r="G15" s="63">
        <f t="shared" si="0"/>
        <v>457</v>
      </c>
      <c r="H15" s="63">
        <f t="shared" si="0"/>
        <v>36</v>
      </c>
      <c r="I15" s="145">
        <f t="shared" si="0"/>
        <v>421</v>
      </c>
      <c r="J15" s="231">
        <v>11</v>
      </c>
      <c r="K15" s="228">
        <v>574</v>
      </c>
      <c r="L15" s="228">
        <f>SUM(M15:N15)</f>
        <v>514</v>
      </c>
      <c r="M15" s="228">
        <v>104</v>
      </c>
      <c r="N15" s="231">
        <v>410</v>
      </c>
      <c r="O15" s="228">
        <f>SUM(P15:Q15)</f>
        <v>341</v>
      </c>
      <c r="P15" s="228">
        <v>26</v>
      </c>
      <c r="Q15" s="231">
        <v>315</v>
      </c>
      <c r="R15" s="231">
        <v>17</v>
      </c>
      <c r="S15" s="228">
        <v>150</v>
      </c>
      <c r="T15" s="228">
        <f>SUM(U15:V15)</f>
        <v>139</v>
      </c>
      <c r="U15" s="228">
        <v>21</v>
      </c>
      <c r="V15" s="231">
        <v>118</v>
      </c>
      <c r="W15" s="228">
        <f>SUM(X15:Y15)</f>
        <v>116</v>
      </c>
      <c r="X15" s="40">
        <v>10</v>
      </c>
      <c r="Y15" s="40">
        <v>106</v>
      </c>
    </row>
    <row r="16" spans="1:25" s="193" customFormat="1" ht="27" customHeight="1">
      <c r="A16" s="200" t="s">
        <v>587</v>
      </c>
      <c r="B16" s="147">
        <v>26</v>
      </c>
      <c r="C16" s="63">
        <v>742</v>
      </c>
      <c r="D16" s="63">
        <v>709</v>
      </c>
      <c r="E16" s="63">
        <v>139</v>
      </c>
      <c r="F16" s="145">
        <v>570</v>
      </c>
      <c r="G16" s="63">
        <v>474</v>
      </c>
      <c r="H16" s="63">
        <v>41</v>
      </c>
      <c r="I16" s="145">
        <v>433</v>
      </c>
      <c r="J16" s="231">
        <v>12</v>
      </c>
      <c r="K16" s="228">
        <v>616</v>
      </c>
      <c r="L16" s="228">
        <v>586</v>
      </c>
      <c r="M16" s="228">
        <v>115</v>
      </c>
      <c r="N16" s="231">
        <v>471</v>
      </c>
      <c r="O16" s="228">
        <v>374</v>
      </c>
      <c r="P16" s="228">
        <v>30</v>
      </c>
      <c r="Q16" s="231">
        <v>344</v>
      </c>
      <c r="R16" s="231">
        <v>14</v>
      </c>
      <c r="S16" s="228">
        <v>126</v>
      </c>
      <c r="T16" s="228">
        <v>123</v>
      </c>
      <c r="U16" s="228">
        <v>24</v>
      </c>
      <c r="V16" s="231">
        <v>99</v>
      </c>
      <c r="W16" s="228">
        <v>100</v>
      </c>
      <c r="X16" s="40">
        <v>11</v>
      </c>
      <c r="Y16" s="40">
        <v>89</v>
      </c>
    </row>
    <row r="17" spans="1:25" s="193" customFormat="1" ht="27" customHeight="1">
      <c r="A17" s="529" t="s">
        <v>820</v>
      </c>
      <c r="B17" s="530">
        <v>26</v>
      </c>
      <c r="C17" s="533">
        <v>779</v>
      </c>
      <c r="D17" s="533">
        <v>736</v>
      </c>
      <c r="E17" s="533">
        <v>139</v>
      </c>
      <c r="F17" s="528">
        <v>597</v>
      </c>
      <c r="G17" s="533">
        <v>504</v>
      </c>
      <c r="H17" s="533">
        <v>61</v>
      </c>
      <c r="I17" s="528">
        <v>443</v>
      </c>
      <c r="J17" s="531">
        <v>13</v>
      </c>
      <c r="K17" s="532">
        <v>664</v>
      </c>
      <c r="L17" s="532">
        <v>624</v>
      </c>
      <c r="M17" s="532">
        <v>115</v>
      </c>
      <c r="N17" s="531">
        <v>509</v>
      </c>
      <c r="O17" s="532">
        <v>411</v>
      </c>
      <c r="P17" s="532">
        <v>40</v>
      </c>
      <c r="Q17" s="531">
        <v>371</v>
      </c>
      <c r="R17" s="531">
        <v>13</v>
      </c>
      <c r="S17" s="532">
        <v>115</v>
      </c>
      <c r="T17" s="532">
        <v>112</v>
      </c>
      <c r="U17" s="532">
        <v>24</v>
      </c>
      <c r="V17" s="531">
        <v>88</v>
      </c>
      <c r="W17" s="532">
        <v>93</v>
      </c>
      <c r="X17" s="527">
        <v>21</v>
      </c>
      <c r="Y17" s="527">
        <v>72</v>
      </c>
    </row>
    <row r="18" spans="1:25" s="280" customFormat="1" ht="25.5" customHeight="1">
      <c r="A18" s="278" t="s">
        <v>549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8"/>
      <c r="P18" s="278"/>
      <c r="Q18" s="278"/>
      <c r="R18" s="279"/>
      <c r="S18" s="279"/>
      <c r="T18" s="279"/>
      <c r="U18" s="279"/>
      <c r="V18" s="279"/>
      <c r="W18" s="278" t="s">
        <v>0</v>
      </c>
      <c r="X18" s="278"/>
      <c r="Y18" s="278"/>
    </row>
  </sheetData>
  <sheetProtection/>
  <mergeCells count="26">
    <mergeCell ref="W6:Y6"/>
    <mergeCell ref="X7:X8"/>
    <mergeCell ref="Y7:Y8"/>
    <mergeCell ref="G6:I6"/>
    <mergeCell ref="H7:H8"/>
    <mergeCell ref="I7:I8"/>
    <mergeCell ref="S6:V6"/>
    <mergeCell ref="A2:D2"/>
    <mergeCell ref="A5:A8"/>
    <mergeCell ref="R6:R8"/>
    <mergeCell ref="J6:J8"/>
    <mergeCell ref="C7:C8"/>
    <mergeCell ref="J5:Q5"/>
    <mergeCell ref="B5:I5"/>
    <mergeCell ref="O6:Q6"/>
    <mergeCell ref="B6:B8"/>
    <mergeCell ref="R5:Y5"/>
    <mergeCell ref="D7:F7"/>
    <mergeCell ref="S7:S8"/>
    <mergeCell ref="T7:V7"/>
    <mergeCell ref="L7:N7"/>
    <mergeCell ref="K6:N6"/>
    <mergeCell ref="K7:K8"/>
    <mergeCell ref="Q7:Q8"/>
    <mergeCell ref="P7:P8"/>
    <mergeCell ref="C6:F6"/>
  </mergeCells>
  <printOptions/>
  <pageMargins left="0.28" right="0.07874015748031496" top="0.5511811023622047" bottom="0.5118110236220472" header="0.2362204724409449" footer="0.31496062992125984"/>
  <pageSetup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X18"/>
  <sheetViews>
    <sheetView zoomScalePageLayoutView="0" workbookViewId="0" topLeftCell="A1">
      <selection activeCell="B16" sqref="B16"/>
    </sheetView>
  </sheetViews>
  <sheetFormatPr defaultColWidth="6.88671875" defaultRowHeight="13.5"/>
  <cols>
    <col min="1" max="1" width="12.4453125" style="237" customWidth="1"/>
    <col min="2" max="23" width="6.88671875" style="237" customWidth="1"/>
    <col min="24" max="24" width="7.6640625" style="237" bestFit="1" customWidth="1"/>
    <col min="25" max="16384" width="6.88671875" style="237" customWidth="1"/>
  </cols>
  <sheetData>
    <row r="2" spans="1:17" ht="24.75" customHeight="1">
      <c r="A2" s="620" t="s">
        <v>771</v>
      </c>
      <c r="B2" s="620"/>
      <c r="C2" s="620"/>
      <c r="D2" s="620"/>
      <c r="E2" s="620"/>
      <c r="F2" s="620"/>
      <c r="G2" s="620"/>
      <c r="H2" s="620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3.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s="12" customFormat="1" ht="21.75" customHeight="1">
      <c r="A4" s="23" t="s">
        <v>551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5" s="12" customFormat="1" ht="21.75" customHeight="1">
      <c r="A5" s="677" t="s">
        <v>789</v>
      </c>
      <c r="B5" s="622" t="s">
        <v>51</v>
      </c>
      <c r="C5" s="622"/>
      <c r="D5" s="622"/>
      <c r="E5" s="622"/>
      <c r="F5" s="624" t="s">
        <v>141</v>
      </c>
      <c r="G5" s="669"/>
      <c r="H5" s="669"/>
      <c r="I5" s="669"/>
      <c r="J5" s="624" t="s">
        <v>142</v>
      </c>
      <c r="K5" s="669"/>
      <c r="L5" s="669"/>
      <c r="M5" s="670"/>
      <c r="N5" s="624" t="s">
        <v>143</v>
      </c>
      <c r="O5" s="669"/>
      <c r="P5" s="669"/>
      <c r="Q5" s="669"/>
      <c r="R5" s="624" t="s">
        <v>144</v>
      </c>
      <c r="S5" s="669"/>
      <c r="T5" s="669"/>
      <c r="U5" s="669"/>
      <c r="V5" s="624" t="s">
        <v>292</v>
      </c>
      <c r="W5" s="669"/>
      <c r="X5" s="669"/>
      <c r="Y5" s="669"/>
    </row>
    <row r="6" spans="1:25" s="12" customFormat="1" ht="21.75" customHeight="1">
      <c r="A6" s="689"/>
      <c r="B6" s="622" t="s">
        <v>34</v>
      </c>
      <c r="C6" s="622" t="s">
        <v>55</v>
      </c>
      <c r="D6" s="622"/>
      <c r="E6" s="628" t="s">
        <v>145</v>
      </c>
      <c r="F6" s="626" t="s">
        <v>34</v>
      </c>
      <c r="G6" s="624" t="s">
        <v>55</v>
      </c>
      <c r="H6" s="670"/>
      <c r="I6" s="628" t="s">
        <v>145</v>
      </c>
      <c r="J6" s="626" t="s">
        <v>34</v>
      </c>
      <c r="K6" s="624" t="s">
        <v>55</v>
      </c>
      <c r="L6" s="670"/>
      <c r="M6" s="628" t="s">
        <v>145</v>
      </c>
      <c r="N6" s="626" t="s">
        <v>34</v>
      </c>
      <c r="O6" s="624" t="s">
        <v>55</v>
      </c>
      <c r="P6" s="670"/>
      <c r="Q6" s="629" t="s">
        <v>145</v>
      </c>
      <c r="R6" s="626" t="s">
        <v>34</v>
      </c>
      <c r="S6" s="624" t="s">
        <v>55</v>
      </c>
      <c r="T6" s="670"/>
      <c r="U6" s="629" t="s">
        <v>145</v>
      </c>
      <c r="V6" s="626" t="s">
        <v>34</v>
      </c>
      <c r="W6" s="624" t="s">
        <v>387</v>
      </c>
      <c r="X6" s="670"/>
      <c r="Y6" s="629" t="s">
        <v>145</v>
      </c>
    </row>
    <row r="7" spans="1:25" s="12" customFormat="1" ht="24.75" customHeight="1">
      <c r="A7" s="656"/>
      <c r="B7" s="622"/>
      <c r="C7" s="25" t="s">
        <v>146</v>
      </c>
      <c r="D7" s="25" t="s">
        <v>147</v>
      </c>
      <c r="E7" s="622"/>
      <c r="F7" s="663"/>
      <c r="G7" s="25" t="s">
        <v>146</v>
      </c>
      <c r="H7" s="25" t="s">
        <v>147</v>
      </c>
      <c r="I7" s="622"/>
      <c r="J7" s="663"/>
      <c r="K7" s="25" t="s">
        <v>148</v>
      </c>
      <c r="L7" s="25" t="s">
        <v>147</v>
      </c>
      <c r="M7" s="622"/>
      <c r="N7" s="663"/>
      <c r="O7" s="25" t="s">
        <v>148</v>
      </c>
      <c r="P7" s="25" t="s">
        <v>147</v>
      </c>
      <c r="Q7" s="624"/>
      <c r="R7" s="663"/>
      <c r="S7" s="25" t="s">
        <v>148</v>
      </c>
      <c r="T7" s="25" t="s">
        <v>147</v>
      </c>
      <c r="U7" s="624"/>
      <c r="V7" s="663"/>
      <c r="W7" s="25" t="s">
        <v>148</v>
      </c>
      <c r="X7" s="25" t="s">
        <v>147</v>
      </c>
      <c r="Y7" s="624"/>
    </row>
    <row r="8" spans="1:25" s="11" customFormat="1" ht="27" customHeight="1">
      <c r="A8" s="29" t="s">
        <v>229</v>
      </c>
      <c r="B8" s="111">
        <v>9</v>
      </c>
      <c r="C8" s="112">
        <v>53</v>
      </c>
      <c r="D8" s="112">
        <v>331</v>
      </c>
      <c r="E8" s="118">
        <v>37</v>
      </c>
      <c r="F8" s="111">
        <v>4</v>
      </c>
      <c r="G8" s="112">
        <v>0</v>
      </c>
      <c r="H8" s="112">
        <v>311</v>
      </c>
      <c r="I8" s="118">
        <v>16</v>
      </c>
      <c r="J8" s="111">
        <v>4</v>
      </c>
      <c r="K8" s="112">
        <v>53</v>
      </c>
      <c r="L8" s="112">
        <v>20</v>
      </c>
      <c r="M8" s="118">
        <v>17</v>
      </c>
      <c r="N8" s="111">
        <v>0</v>
      </c>
      <c r="O8" s="112">
        <v>0</v>
      </c>
      <c r="P8" s="112">
        <v>0</v>
      </c>
      <c r="Q8" s="118">
        <v>0</v>
      </c>
      <c r="R8" s="111">
        <v>1</v>
      </c>
      <c r="S8" s="112">
        <v>0</v>
      </c>
      <c r="T8" s="112">
        <v>0</v>
      </c>
      <c r="U8" s="118">
        <v>4</v>
      </c>
      <c r="V8" s="111"/>
      <c r="W8" s="43"/>
      <c r="X8" s="43"/>
      <c r="Y8" s="43"/>
    </row>
    <row r="9" spans="1:25" s="11" customFormat="1" ht="27" customHeight="1">
      <c r="A9" s="29" t="s">
        <v>319</v>
      </c>
      <c r="B9" s="70">
        <v>11</v>
      </c>
      <c r="C9" s="40">
        <v>51</v>
      </c>
      <c r="D9" s="40">
        <v>589</v>
      </c>
      <c r="E9" s="96">
        <v>103</v>
      </c>
      <c r="F9" s="70">
        <v>5</v>
      </c>
      <c r="G9" s="40">
        <v>0</v>
      </c>
      <c r="H9" s="40">
        <v>557</v>
      </c>
      <c r="I9" s="96">
        <v>85</v>
      </c>
      <c r="J9" s="70">
        <v>4</v>
      </c>
      <c r="K9" s="40">
        <v>51</v>
      </c>
      <c r="L9" s="40">
        <v>32</v>
      </c>
      <c r="M9" s="96">
        <v>18</v>
      </c>
      <c r="N9" s="70">
        <v>0</v>
      </c>
      <c r="O9" s="40">
        <v>0</v>
      </c>
      <c r="P9" s="40">
        <v>0</v>
      </c>
      <c r="Q9" s="96">
        <v>0</v>
      </c>
      <c r="R9" s="70">
        <v>2</v>
      </c>
      <c r="S9" s="40">
        <v>0</v>
      </c>
      <c r="T9" s="40">
        <v>0</v>
      </c>
      <c r="U9" s="96">
        <v>0</v>
      </c>
      <c r="V9" s="70"/>
      <c r="W9" s="43"/>
      <c r="X9" s="43"/>
      <c r="Y9" s="43"/>
    </row>
    <row r="10" spans="1:25" s="11" customFormat="1" ht="27" customHeight="1">
      <c r="A10" s="29" t="s">
        <v>364</v>
      </c>
      <c r="B10" s="70">
        <v>17</v>
      </c>
      <c r="C10" s="40">
        <v>64</v>
      </c>
      <c r="D10" s="40">
        <v>523</v>
      </c>
      <c r="E10" s="96">
        <v>241</v>
      </c>
      <c r="F10" s="70">
        <v>7</v>
      </c>
      <c r="G10" s="40">
        <v>0</v>
      </c>
      <c r="H10" s="40">
        <v>487</v>
      </c>
      <c r="I10" s="96">
        <v>159</v>
      </c>
      <c r="J10" s="70">
        <v>5</v>
      </c>
      <c r="K10" s="40">
        <v>60</v>
      </c>
      <c r="L10" s="40">
        <v>33</v>
      </c>
      <c r="M10" s="96">
        <v>22</v>
      </c>
      <c r="N10" s="70">
        <v>1</v>
      </c>
      <c r="O10" s="40">
        <v>4</v>
      </c>
      <c r="P10" s="40">
        <v>0</v>
      </c>
      <c r="Q10" s="96">
        <v>0</v>
      </c>
      <c r="R10" s="70">
        <v>4</v>
      </c>
      <c r="S10" s="40">
        <v>0</v>
      </c>
      <c r="T10" s="40">
        <v>3</v>
      </c>
      <c r="U10" s="96">
        <v>60</v>
      </c>
      <c r="V10" s="70">
        <v>0</v>
      </c>
      <c r="W10" s="43">
        <v>0</v>
      </c>
      <c r="X10" s="43">
        <v>0</v>
      </c>
      <c r="Y10" s="43">
        <v>0</v>
      </c>
    </row>
    <row r="11" spans="1:50" s="12" customFormat="1" ht="27" customHeight="1">
      <c r="A11" s="29" t="s">
        <v>388</v>
      </c>
      <c r="B11" s="70">
        <v>23</v>
      </c>
      <c r="C11" s="40">
        <v>77</v>
      </c>
      <c r="D11" s="40">
        <v>739</v>
      </c>
      <c r="E11" s="96">
        <v>251</v>
      </c>
      <c r="F11" s="70">
        <v>8</v>
      </c>
      <c r="G11" s="40">
        <v>0</v>
      </c>
      <c r="H11" s="40">
        <v>251</v>
      </c>
      <c r="I11" s="96">
        <v>172</v>
      </c>
      <c r="J11" s="70">
        <v>7</v>
      </c>
      <c r="K11" s="40">
        <v>73</v>
      </c>
      <c r="L11" s="40">
        <v>37</v>
      </c>
      <c r="M11" s="96">
        <v>22</v>
      </c>
      <c r="N11" s="70">
        <v>1</v>
      </c>
      <c r="O11" s="40">
        <v>4</v>
      </c>
      <c r="P11" s="40">
        <v>0</v>
      </c>
      <c r="Q11" s="96">
        <v>1</v>
      </c>
      <c r="R11" s="70">
        <v>4</v>
      </c>
      <c r="S11" s="40">
        <v>0</v>
      </c>
      <c r="T11" s="40">
        <v>6</v>
      </c>
      <c r="U11" s="96">
        <v>46</v>
      </c>
      <c r="V11" s="70">
        <v>3</v>
      </c>
      <c r="W11" s="43">
        <v>0</v>
      </c>
      <c r="X11" s="43">
        <v>445</v>
      </c>
      <c r="Y11" s="43">
        <v>10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2" spans="1:25" s="12" customFormat="1" ht="26.25" customHeight="1">
      <c r="A12" s="29" t="s">
        <v>410</v>
      </c>
      <c r="B12" s="70">
        <v>23</v>
      </c>
      <c r="C12" s="40">
        <v>78</v>
      </c>
      <c r="D12" s="40">
        <v>649</v>
      </c>
      <c r="E12" s="96">
        <v>144</v>
      </c>
      <c r="F12" s="70">
        <v>8</v>
      </c>
      <c r="G12" s="40">
        <v>0</v>
      </c>
      <c r="H12" s="40">
        <v>120</v>
      </c>
      <c r="I12" s="96">
        <v>90</v>
      </c>
      <c r="J12" s="70">
        <v>8</v>
      </c>
      <c r="K12" s="40">
        <v>78</v>
      </c>
      <c r="L12" s="40">
        <v>48</v>
      </c>
      <c r="M12" s="96">
        <v>29</v>
      </c>
      <c r="N12" s="70">
        <v>0</v>
      </c>
      <c r="O12" s="40">
        <v>0</v>
      </c>
      <c r="P12" s="40">
        <v>0</v>
      </c>
      <c r="Q12" s="96">
        <v>0</v>
      </c>
      <c r="R12" s="70">
        <v>4</v>
      </c>
      <c r="S12" s="40">
        <v>0</v>
      </c>
      <c r="T12" s="40">
        <v>11</v>
      </c>
      <c r="U12" s="96">
        <v>13</v>
      </c>
      <c r="V12" s="70">
        <v>3</v>
      </c>
      <c r="W12" s="43">
        <v>0</v>
      </c>
      <c r="X12" s="35">
        <v>470</v>
      </c>
      <c r="Y12" s="35">
        <v>12</v>
      </c>
    </row>
    <row r="13" spans="1:25" s="11" customFormat="1" ht="26.25" customHeight="1">
      <c r="A13" s="29" t="s">
        <v>417</v>
      </c>
      <c r="B13" s="70">
        <v>23</v>
      </c>
      <c r="C13" s="40">
        <v>120</v>
      </c>
      <c r="D13" s="40">
        <v>795</v>
      </c>
      <c r="E13" s="96">
        <v>280</v>
      </c>
      <c r="F13" s="70">
        <v>8</v>
      </c>
      <c r="G13" s="40">
        <v>0</v>
      </c>
      <c r="H13" s="40">
        <v>156</v>
      </c>
      <c r="I13" s="96">
        <v>180</v>
      </c>
      <c r="J13" s="70">
        <v>8</v>
      </c>
      <c r="K13" s="40">
        <v>120</v>
      </c>
      <c r="L13" s="40">
        <v>105</v>
      </c>
      <c r="M13" s="96">
        <v>40</v>
      </c>
      <c r="N13" s="70">
        <v>0</v>
      </c>
      <c r="O13" s="40">
        <v>0</v>
      </c>
      <c r="P13" s="40">
        <v>0</v>
      </c>
      <c r="Q13" s="96">
        <v>0</v>
      </c>
      <c r="R13" s="70">
        <v>4</v>
      </c>
      <c r="S13" s="40">
        <v>0</v>
      </c>
      <c r="T13" s="40">
        <v>30</v>
      </c>
      <c r="U13" s="96">
        <v>47</v>
      </c>
      <c r="V13" s="70">
        <v>3</v>
      </c>
      <c r="W13" s="43">
        <v>0</v>
      </c>
      <c r="X13" s="40">
        <v>504</v>
      </c>
      <c r="Y13" s="40">
        <v>13</v>
      </c>
    </row>
    <row r="14" spans="1:25" s="11" customFormat="1" ht="26.25" customHeight="1">
      <c r="A14" s="29" t="s">
        <v>465</v>
      </c>
      <c r="B14" s="70">
        <v>10</v>
      </c>
      <c r="C14" s="40">
        <f>G14+K14+O14+S14+W14</f>
        <v>120</v>
      </c>
      <c r="D14" s="40">
        <f>H14+L14+P14+T14+X14</f>
        <v>680</v>
      </c>
      <c r="E14" s="96">
        <v>49</v>
      </c>
      <c r="F14" s="228">
        <v>8</v>
      </c>
      <c r="G14" s="228">
        <v>0</v>
      </c>
      <c r="H14" s="228">
        <v>140</v>
      </c>
      <c r="I14" s="231">
        <v>45</v>
      </c>
      <c r="J14" s="41">
        <v>4</v>
      </c>
      <c r="K14" s="41">
        <v>120</v>
      </c>
      <c r="L14" s="41">
        <v>6</v>
      </c>
      <c r="M14" s="122">
        <v>21</v>
      </c>
      <c r="N14" s="41">
        <v>0</v>
      </c>
      <c r="O14" s="41">
        <v>0</v>
      </c>
      <c r="P14" s="41">
        <v>0</v>
      </c>
      <c r="Q14" s="122">
        <v>0</v>
      </c>
      <c r="R14" s="40">
        <v>4</v>
      </c>
      <c r="S14" s="40">
        <v>0</v>
      </c>
      <c r="T14" s="40">
        <v>24</v>
      </c>
      <c r="U14" s="96">
        <v>17</v>
      </c>
      <c r="V14" s="40">
        <v>3</v>
      </c>
      <c r="W14" s="41">
        <v>0</v>
      </c>
      <c r="X14" s="40">
        <v>510</v>
      </c>
      <c r="Y14" s="40">
        <v>11</v>
      </c>
    </row>
    <row r="15" spans="1:25" s="11" customFormat="1" ht="26.25" customHeight="1">
      <c r="A15" s="29" t="s">
        <v>588</v>
      </c>
      <c r="B15" s="40">
        <v>14</v>
      </c>
      <c r="C15" s="40">
        <f>G15+K15+O15+S15+W15</f>
        <v>69</v>
      </c>
      <c r="D15" s="40">
        <f>H15+L15+P15+T15+X15</f>
        <v>706</v>
      </c>
      <c r="E15" s="96">
        <f>I15+M15+Q15+U15+Y15</f>
        <v>255</v>
      </c>
      <c r="F15" s="40">
        <v>6</v>
      </c>
      <c r="G15" s="40">
        <v>0</v>
      </c>
      <c r="H15" s="40">
        <v>147</v>
      </c>
      <c r="I15" s="96">
        <v>164</v>
      </c>
      <c r="J15" s="40">
        <v>3</v>
      </c>
      <c r="K15" s="40">
        <v>69</v>
      </c>
      <c r="L15" s="40">
        <v>60</v>
      </c>
      <c r="M15" s="96">
        <v>70</v>
      </c>
      <c r="N15" s="40">
        <v>0</v>
      </c>
      <c r="O15" s="40">
        <v>0</v>
      </c>
      <c r="P15" s="40">
        <v>0</v>
      </c>
      <c r="Q15" s="96">
        <v>0</v>
      </c>
      <c r="R15" s="40">
        <v>2</v>
      </c>
      <c r="S15" s="40">
        <v>0</v>
      </c>
      <c r="T15" s="40">
        <v>13</v>
      </c>
      <c r="U15" s="96">
        <v>10</v>
      </c>
      <c r="V15" s="40">
        <v>3</v>
      </c>
      <c r="W15" s="40">
        <v>0</v>
      </c>
      <c r="X15" s="40">
        <v>486</v>
      </c>
      <c r="Y15" s="40">
        <v>11</v>
      </c>
    </row>
    <row r="16" spans="1:25" s="11" customFormat="1" ht="26.25" customHeight="1">
      <c r="A16" s="535" t="s">
        <v>820</v>
      </c>
      <c r="B16" s="534">
        <v>14</v>
      </c>
      <c r="C16" s="534">
        <v>91</v>
      </c>
      <c r="D16" s="534">
        <v>636</v>
      </c>
      <c r="E16" s="536">
        <v>161</v>
      </c>
      <c r="F16" s="534">
        <v>6</v>
      </c>
      <c r="G16" s="534">
        <v>0</v>
      </c>
      <c r="H16" s="534">
        <v>143</v>
      </c>
      <c r="I16" s="536">
        <v>125</v>
      </c>
      <c r="J16" s="534">
        <v>3</v>
      </c>
      <c r="K16" s="534">
        <v>91</v>
      </c>
      <c r="L16" s="534">
        <v>46</v>
      </c>
      <c r="M16" s="536">
        <v>25</v>
      </c>
      <c r="N16" s="534">
        <v>0</v>
      </c>
      <c r="O16" s="534">
        <v>0</v>
      </c>
      <c r="P16" s="534">
        <v>0</v>
      </c>
      <c r="Q16" s="536">
        <v>0</v>
      </c>
      <c r="R16" s="534">
        <v>2</v>
      </c>
      <c r="S16" s="534">
        <v>0</v>
      </c>
      <c r="T16" s="534">
        <v>0</v>
      </c>
      <c r="U16" s="536">
        <v>0</v>
      </c>
      <c r="V16" s="534">
        <v>3</v>
      </c>
      <c r="W16" s="534">
        <v>0</v>
      </c>
      <c r="X16" s="534">
        <v>447</v>
      </c>
      <c r="Y16" s="534">
        <v>11</v>
      </c>
    </row>
    <row r="17" spans="1:4" s="3" customFormat="1" ht="18" customHeight="1">
      <c r="A17" s="739" t="s">
        <v>549</v>
      </c>
      <c r="B17" s="739"/>
      <c r="C17" s="739"/>
      <c r="D17" s="739"/>
    </row>
    <row r="18" spans="1:9" s="3" customFormat="1" ht="18" customHeight="1">
      <c r="A18" s="623" t="s">
        <v>552</v>
      </c>
      <c r="B18" s="623"/>
      <c r="C18" s="623"/>
      <c r="D18" s="623"/>
      <c r="E18" s="623"/>
      <c r="F18" s="623"/>
      <c r="G18" s="623"/>
      <c r="H18" s="623"/>
      <c r="I18" s="623"/>
    </row>
  </sheetData>
  <sheetProtection/>
  <mergeCells count="28">
    <mergeCell ref="A2:H2"/>
    <mergeCell ref="A5:A7"/>
    <mergeCell ref="B5:E5"/>
    <mergeCell ref="F5:I5"/>
    <mergeCell ref="J5:M5"/>
    <mergeCell ref="J6:J7"/>
    <mergeCell ref="G6:H6"/>
    <mergeCell ref="I6:I7"/>
    <mergeCell ref="M6:M7"/>
    <mergeCell ref="C6:D6"/>
    <mergeCell ref="A18:I18"/>
    <mergeCell ref="N6:N7"/>
    <mergeCell ref="O6:P6"/>
    <mergeCell ref="Q6:Q7"/>
    <mergeCell ref="K6:L6"/>
    <mergeCell ref="A17:D17"/>
    <mergeCell ref="B6:B7"/>
    <mergeCell ref="E6:E7"/>
    <mergeCell ref="F6:F7"/>
    <mergeCell ref="V5:Y5"/>
    <mergeCell ref="V6:V7"/>
    <mergeCell ref="W6:X6"/>
    <mergeCell ref="Y6:Y7"/>
    <mergeCell ref="N5:Q5"/>
    <mergeCell ref="R5:U5"/>
    <mergeCell ref="R6:R7"/>
    <mergeCell ref="S6:T6"/>
    <mergeCell ref="U6:U7"/>
  </mergeCells>
  <printOptions/>
  <pageMargins left="0.15748031496062992" right="0.15748031496062992" top="0.9055118110236221" bottom="0.4724409448818898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9.10546875" style="237" customWidth="1"/>
    <col min="2" max="2" width="8.21484375" style="237" customWidth="1"/>
    <col min="3" max="4" width="11.88671875" style="237" customWidth="1"/>
    <col min="5" max="5" width="10.3359375" style="237" customWidth="1"/>
    <col min="6" max="10" width="10.88671875" style="237" customWidth="1"/>
    <col min="11" max="11" width="11.3359375" style="237" customWidth="1"/>
    <col min="12" max="12" width="10.4453125" style="237" customWidth="1"/>
    <col min="13" max="16384" width="8.88671875" style="237" customWidth="1"/>
  </cols>
  <sheetData>
    <row r="1" ht="15.75" customHeight="1"/>
    <row r="2" spans="1:13" s="3" customFormat="1" ht="18" customHeight="1">
      <c r="A2" s="620" t="s">
        <v>772</v>
      </c>
      <c r="B2" s="620"/>
      <c r="C2" s="620"/>
      <c r="D2" s="620"/>
      <c r="E2" s="620"/>
      <c r="F2" s="620"/>
      <c r="G2" s="620"/>
      <c r="H2" s="620"/>
      <c r="I2" s="620"/>
      <c r="J2" s="620"/>
      <c r="K2" s="22"/>
      <c r="L2" s="9"/>
      <c r="M2" s="9"/>
    </row>
    <row r="3" spans="1:13" s="3" customFormat="1" ht="14.25">
      <c r="A3" s="30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9"/>
    </row>
    <row r="4" spans="1:12" s="12" customFormat="1" ht="21.75" customHeight="1">
      <c r="A4" s="23" t="s">
        <v>553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2" customFormat="1" ht="19.5" customHeight="1">
      <c r="A5" s="625" t="s">
        <v>789</v>
      </c>
      <c r="B5" s="635" t="s">
        <v>293</v>
      </c>
      <c r="C5" s="636"/>
      <c r="D5" s="636"/>
      <c r="E5" s="635" t="s">
        <v>103</v>
      </c>
      <c r="F5" s="636"/>
      <c r="G5" s="636"/>
      <c r="H5" s="677"/>
      <c r="I5" s="635" t="s">
        <v>105</v>
      </c>
      <c r="J5" s="677"/>
      <c r="K5" s="635" t="s">
        <v>104</v>
      </c>
      <c r="L5" s="636"/>
    </row>
    <row r="6" spans="1:12" s="12" customFormat="1" ht="22.5" customHeight="1">
      <c r="A6" s="625"/>
      <c r="B6" s="654"/>
      <c r="C6" s="678"/>
      <c r="D6" s="678"/>
      <c r="E6" s="626" t="s">
        <v>50</v>
      </c>
      <c r="F6" s="636" t="s">
        <v>266</v>
      </c>
      <c r="G6" s="669"/>
      <c r="H6" s="670"/>
      <c r="I6" s="654"/>
      <c r="J6" s="656"/>
      <c r="K6" s="654"/>
      <c r="L6" s="678"/>
    </row>
    <row r="7" spans="1:12" s="12" customFormat="1" ht="24" customHeight="1">
      <c r="A7" s="625"/>
      <c r="B7" s="25" t="s">
        <v>271</v>
      </c>
      <c r="C7" s="166" t="s">
        <v>45</v>
      </c>
      <c r="D7" s="166" t="s">
        <v>37</v>
      </c>
      <c r="E7" s="663"/>
      <c r="F7" s="60"/>
      <c r="G7" s="25" t="s">
        <v>45</v>
      </c>
      <c r="H7" s="25" t="s">
        <v>37</v>
      </c>
      <c r="I7" s="26" t="s">
        <v>631</v>
      </c>
      <c r="J7" s="26" t="s">
        <v>632</v>
      </c>
      <c r="K7" s="25" t="s">
        <v>38</v>
      </c>
      <c r="L7" s="26" t="s">
        <v>49</v>
      </c>
    </row>
    <row r="8" spans="1:12" s="12" customFormat="1" ht="27" customHeight="1">
      <c r="A8" s="29" t="s">
        <v>229</v>
      </c>
      <c r="B8" s="41">
        <v>5358</v>
      </c>
      <c r="C8" s="41"/>
      <c r="D8" s="41"/>
      <c r="E8" s="74">
        <v>5276</v>
      </c>
      <c r="F8" s="41">
        <v>8694</v>
      </c>
      <c r="G8" s="41"/>
      <c r="H8" s="121"/>
      <c r="I8" s="74">
        <v>82</v>
      </c>
      <c r="J8" s="121">
        <v>146</v>
      </c>
      <c r="K8" s="74">
        <v>28</v>
      </c>
      <c r="L8" s="41">
        <v>714</v>
      </c>
    </row>
    <row r="9" spans="1:12" s="12" customFormat="1" ht="27" customHeight="1">
      <c r="A9" s="29" t="s">
        <v>319</v>
      </c>
      <c r="B9" s="41">
        <v>5571</v>
      </c>
      <c r="C9" s="41">
        <v>3927</v>
      </c>
      <c r="D9" s="41">
        <v>5526</v>
      </c>
      <c r="E9" s="74">
        <v>5490</v>
      </c>
      <c r="F9" s="41">
        <v>8682</v>
      </c>
      <c r="G9" s="41">
        <v>3640</v>
      </c>
      <c r="H9" s="122">
        <v>5042</v>
      </c>
      <c r="I9" s="74">
        <v>81</v>
      </c>
      <c r="J9" s="122">
        <v>140</v>
      </c>
      <c r="K9" s="74">
        <v>34</v>
      </c>
      <c r="L9" s="41">
        <v>631</v>
      </c>
    </row>
    <row r="10" spans="1:12" s="12" customFormat="1" ht="27" customHeight="1">
      <c r="A10" s="29" t="s">
        <v>364</v>
      </c>
      <c r="B10" s="41">
        <v>5662</v>
      </c>
      <c r="C10" s="41">
        <v>3989</v>
      </c>
      <c r="D10" s="41">
        <v>5393</v>
      </c>
      <c r="E10" s="74">
        <v>5429</v>
      </c>
      <c r="F10" s="41">
        <v>8524</v>
      </c>
      <c r="G10" s="41">
        <v>3623</v>
      </c>
      <c r="H10" s="122">
        <v>4901</v>
      </c>
      <c r="I10" s="74">
        <v>193</v>
      </c>
      <c r="J10" s="122">
        <v>393</v>
      </c>
      <c r="K10" s="74">
        <v>48</v>
      </c>
      <c r="L10" s="41">
        <v>465</v>
      </c>
    </row>
    <row r="11" spans="1:12" s="12" customFormat="1" ht="27" customHeight="1">
      <c r="A11" s="29" t="s">
        <v>388</v>
      </c>
      <c r="B11" s="41">
        <v>5754</v>
      </c>
      <c r="C11" s="41">
        <v>3978</v>
      </c>
      <c r="D11" s="41">
        <v>5442</v>
      </c>
      <c r="E11" s="74">
        <v>5483</v>
      </c>
      <c r="F11" s="41">
        <v>8438</v>
      </c>
      <c r="G11" s="41">
        <v>3580</v>
      </c>
      <c r="H11" s="122">
        <v>4858</v>
      </c>
      <c r="I11" s="74">
        <v>271</v>
      </c>
      <c r="J11" s="122">
        <v>493</v>
      </c>
      <c r="K11" s="74">
        <v>52</v>
      </c>
      <c r="L11" s="41">
        <v>489</v>
      </c>
    </row>
    <row r="12" spans="1:12" s="12" customFormat="1" ht="27" customHeight="1">
      <c r="A12" s="29" t="s">
        <v>410</v>
      </c>
      <c r="B12" s="41">
        <v>7336</v>
      </c>
      <c r="C12" s="41">
        <v>5064</v>
      </c>
      <c r="D12" s="41">
        <v>6719</v>
      </c>
      <c r="E12" s="74">
        <v>7104</v>
      </c>
      <c r="F12" s="41">
        <v>10910</v>
      </c>
      <c r="G12" s="41">
        <v>4733</v>
      </c>
      <c r="H12" s="122">
        <v>6177</v>
      </c>
      <c r="I12" s="74">
        <v>232</v>
      </c>
      <c r="J12" s="122">
        <v>392</v>
      </c>
      <c r="K12" s="74">
        <v>50</v>
      </c>
      <c r="L12" s="41">
        <v>481</v>
      </c>
    </row>
    <row r="13" spans="1:12" s="11" customFormat="1" ht="27" customHeight="1">
      <c r="A13" s="29" t="s">
        <v>417</v>
      </c>
      <c r="B13" s="74">
        <v>7127</v>
      </c>
      <c r="C13" s="41">
        <v>4846</v>
      </c>
      <c r="D13" s="41">
        <v>6385</v>
      </c>
      <c r="E13" s="74">
        <v>6939</v>
      </c>
      <c r="F13" s="41">
        <v>10453</v>
      </c>
      <c r="G13" s="41">
        <v>4550</v>
      </c>
      <c r="H13" s="122">
        <v>5903</v>
      </c>
      <c r="I13" s="74">
        <v>188</v>
      </c>
      <c r="J13" s="122">
        <v>279</v>
      </c>
      <c r="K13" s="74">
        <v>55</v>
      </c>
      <c r="L13" s="41">
        <v>499</v>
      </c>
    </row>
    <row r="14" spans="1:12" s="11" customFormat="1" ht="27" customHeight="1">
      <c r="A14" s="29" t="s">
        <v>453</v>
      </c>
      <c r="B14" s="70">
        <v>7084</v>
      </c>
      <c r="C14" s="40">
        <v>4712</v>
      </c>
      <c r="D14" s="96">
        <v>6122</v>
      </c>
      <c r="E14" s="40">
        <v>6892</v>
      </c>
      <c r="F14" s="40">
        <f>SUM(G14:H14)</f>
        <v>10074</v>
      </c>
      <c r="G14" s="40">
        <v>4419</v>
      </c>
      <c r="H14" s="96">
        <v>5655</v>
      </c>
      <c r="I14" s="40">
        <v>192</v>
      </c>
      <c r="J14" s="96">
        <v>282</v>
      </c>
      <c r="K14" s="40">
        <v>52</v>
      </c>
      <c r="L14" s="40">
        <v>478</v>
      </c>
    </row>
    <row r="15" spans="1:12" s="11" customFormat="1" ht="27" customHeight="1">
      <c r="A15" s="29" t="s">
        <v>573</v>
      </c>
      <c r="B15" s="70">
        <v>7949</v>
      </c>
      <c r="C15" s="40">
        <v>5111</v>
      </c>
      <c r="D15" s="96">
        <v>6768</v>
      </c>
      <c r="E15" s="40">
        <v>7684</v>
      </c>
      <c r="F15" s="40">
        <v>11023</v>
      </c>
      <c r="G15" s="40">
        <v>4776</v>
      </c>
      <c r="H15" s="96">
        <v>6247</v>
      </c>
      <c r="I15" s="40">
        <v>265</v>
      </c>
      <c r="J15" s="96">
        <v>358</v>
      </c>
      <c r="K15" s="40">
        <v>58</v>
      </c>
      <c r="L15" s="40">
        <v>498</v>
      </c>
    </row>
    <row r="16" spans="1:12" s="11" customFormat="1" ht="27" customHeight="1">
      <c r="A16" s="537" t="s">
        <v>820</v>
      </c>
      <c r="B16" s="590">
        <v>8652</v>
      </c>
      <c r="C16" s="588">
        <v>5388</v>
      </c>
      <c r="D16" s="592">
        <v>7271</v>
      </c>
      <c r="E16" s="588">
        <v>8347</v>
      </c>
      <c r="F16" s="588">
        <v>11758</v>
      </c>
      <c r="G16" s="588">
        <v>5026</v>
      </c>
      <c r="H16" s="592">
        <v>6732</v>
      </c>
      <c r="I16" s="588">
        <v>305</v>
      </c>
      <c r="J16" s="592">
        <v>414</v>
      </c>
      <c r="K16" s="588">
        <v>57</v>
      </c>
      <c r="L16" s="588">
        <v>487</v>
      </c>
    </row>
    <row r="17" spans="1:5" s="263" customFormat="1" ht="25.5" customHeight="1">
      <c r="A17" s="710" t="s">
        <v>692</v>
      </c>
      <c r="B17" s="710"/>
      <c r="C17" s="710"/>
      <c r="D17" s="710"/>
      <c r="E17" s="710"/>
    </row>
    <row r="18" spans="1:12" ht="15" customHeight="1">
      <c r="A18" s="19"/>
      <c r="B18" s="253"/>
      <c r="C18" s="253"/>
      <c r="D18" s="253"/>
      <c r="E18" s="253"/>
      <c r="F18" s="253"/>
      <c r="G18" s="253"/>
      <c r="H18" s="253"/>
      <c r="I18" s="253"/>
      <c r="J18" s="253"/>
      <c r="K18" s="3"/>
      <c r="L18" s="3"/>
    </row>
  </sheetData>
  <sheetProtection/>
  <mergeCells count="9">
    <mergeCell ref="A17:E17"/>
    <mergeCell ref="A2:J2"/>
    <mergeCell ref="A5:A7"/>
    <mergeCell ref="B5:D6"/>
    <mergeCell ref="I5:J6"/>
    <mergeCell ref="K5:L6"/>
    <mergeCell ref="E5:H5"/>
    <mergeCell ref="E6:E7"/>
    <mergeCell ref="F6:H6"/>
  </mergeCells>
  <printOptions/>
  <pageMargins left="0.28" right="0.15748031496062992" top="0.6692913385826772" bottom="0.31496062992125984" header="0.5118110236220472" footer="0.1968503937007874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9.10546875" style="237" customWidth="1"/>
    <col min="2" max="10" width="9.4453125" style="237" customWidth="1"/>
    <col min="11" max="16384" width="8.88671875" style="237" customWidth="1"/>
  </cols>
  <sheetData>
    <row r="2" spans="1:10" s="3" customFormat="1" ht="18" customHeight="1">
      <c r="A2" s="50" t="s">
        <v>773</v>
      </c>
      <c r="B2" s="19"/>
      <c r="C2" s="19"/>
      <c r="D2" s="22"/>
      <c r="E2" s="19"/>
      <c r="F2" s="19"/>
      <c r="G2" s="19"/>
      <c r="H2" s="19"/>
      <c r="I2" s="9"/>
      <c r="J2" s="9"/>
    </row>
    <row r="3" spans="1:10" s="3" customFormat="1" ht="14.25">
      <c r="A3" s="30" t="s">
        <v>0</v>
      </c>
      <c r="B3" s="19"/>
      <c r="C3" s="19"/>
      <c r="D3" s="19"/>
      <c r="E3" s="19"/>
      <c r="F3" s="19"/>
      <c r="G3" s="19"/>
      <c r="H3" s="19"/>
      <c r="I3" s="9"/>
      <c r="J3" s="9"/>
    </row>
    <row r="4" spans="1:8" s="12" customFormat="1" ht="18" customHeight="1">
      <c r="A4" s="23" t="s">
        <v>555</v>
      </c>
      <c r="B4" s="24"/>
      <c r="C4" s="24"/>
      <c r="D4" s="24"/>
      <c r="E4" s="24"/>
      <c r="F4" s="24"/>
      <c r="G4" s="24"/>
      <c r="H4" s="24"/>
    </row>
    <row r="5" spans="1:10" s="12" customFormat="1" ht="19.5" customHeight="1">
      <c r="A5" s="625" t="s">
        <v>789</v>
      </c>
      <c r="B5" s="624" t="s">
        <v>570</v>
      </c>
      <c r="C5" s="669"/>
      <c r="D5" s="669"/>
      <c r="E5" s="669"/>
      <c r="F5" s="669"/>
      <c r="G5" s="669"/>
      <c r="H5" s="669"/>
      <c r="I5" s="669"/>
      <c r="J5" s="669"/>
    </row>
    <row r="6" spans="1:10" s="12" customFormat="1" ht="19.5" customHeight="1">
      <c r="A6" s="625"/>
      <c r="B6" s="624" t="s">
        <v>232</v>
      </c>
      <c r="C6" s="669"/>
      <c r="D6" s="670"/>
      <c r="E6" s="624" t="s">
        <v>233</v>
      </c>
      <c r="F6" s="669"/>
      <c r="G6" s="669"/>
      <c r="H6" s="624" t="s">
        <v>234</v>
      </c>
      <c r="I6" s="669"/>
      <c r="J6" s="669"/>
    </row>
    <row r="7" spans="1:10" s="12" customFormat="1" ht="20.25" customHeight="1">
      <c r="A7" s="625"/>
      <c r="B7" s="25" t="s">
        <v>235</v>
      </c>
      <c r="C7" s="25" t="s">
        <v>45</v>
      </c>
      <c r="D7" s="25" t="s">
        <v>37</v>
      </c>
      <c r="E7" s="25" t="s">
        <v>39</v>
      </c>
      <c r="F7" s="25" t="s">
        <v>45</v>
      </c>
      <c r="G7" s="25" t="s">
        <v>37</v>
      </c>
      <c r="H7" s="26" t="s">
        <v>39</v>
      </c>
      <c r="I7" s="25" t="s">
        <v>45</v>
      </c>
      <c r="J7" s="26" t="s">
        <v>37</v>
      </c>
    </row>
    <row r="8" spans="1:10" s="12" customFormat="1" ht="29.25" customHeight="1">
      <c r="A8" s="164" t="s">
        <v>236</v>
      </c>
      <c r="B8" s="111">
        <v>25878</v>
      </c>
      <c r="C8" s="112">
        <v>10635</v>
      </c>
      <c r="D8" s="118">
        <v>15243</v>
      </c>
      <c r="E8" s="112">
        <v>17972</v>
      </c>
      <c r="F8" s="112">
        <v>6707</v>
      </c>
      <c r="G8" s="118">
        <v>11265</v>
      </c>
      <c r="H8" s="112">
        <v>69</v>
      </c>
      <c r="I8" s="112">
        <f>(F8/C8)*100</f>
        <v>63.06535025858015</v>
      </c>
      <c r="J8" s="112">
        <f>(G8/D8)*100</f>
        <v>73.90277504428262</v>
      </c>
    </row>
    <row r="9" spans="1:10" s="12" customFormat="1" ht="29.25" customHeight="1">
      <c r="A9" s="29" t="s">
        <v>364</v>
      </c>
      <c r="B9" s="40">
        <v>27208</v>
      </c>
      <c r="C9" s="40">
        <v>11143</v>
      </c>
      <c r="D9" s="96">
        <v>16065</v>
      </c>
      <c r="E9" s="40">
        <v>18894</v>
      </c>
      <c r="F9" s="40">
        <v>7076</v>
      </c>
      <c r="G9" s="96">
        <v>11818</v>
      </c>
      <c r="H9" s="40">
        <v>69.44281093795942</v>
      </c>
      <c r="I9" s="40">
        <v>63.501749977564394</v>
      </c>
      <c r="J9" s="40">
        <v>73.56364768129474</v>
      </c>
    </row>
    <row r="10" spans="1:10" s="12" customFormat="1" ht="29.25" customHeight="1">
      <c r="A10" s="29" t="s">
        <v>388</v>
      </c>
      <c r="B10" s="40">
        <v>28433</v>
      </c>
      <c r="C10" s="40">
        <v>11610</v>
      </c>
      <c r="D10" s="96">
        <v>16823</v>
      </c>
      <c r="E10" s="40">
        <v>20420</v>
      </c>
      <c r="F10" s="40">
        <v>7636</v>
      </c>
      <c r="G10" s="96">
        <v>12784</v>
      </c>
      <c r="H10" s="40">
        <v>72</v>
      </c>
      <c r="I10" s="40">
        <v>66</v>
      </c>
      <c r="J10" s="40">
        <v>76</v>
      </c>
    </row>
    <row r="11" spans="1:10" s="12" customFormat="1" ht="29.25" customHeight="1">
      <c r="A11" s="29" t="s">
        <v>410</v>
      </c>
      <c r="B11" s="40">
        <v>29326</v>
      </c>
      <c r="C11" s="40">
        <v>12045</v>
      </c>
      <c r="D11" s="96">
        <v>17281</v>
      </c>
      <c r="E11" s="40">
        <v>20956</v>
      </c>
      <c r="F11" s="40">
        <v>7902</v>
      </c>
      <c r="G11" s="96">
        <v>13054</v>
      </c>
      <c r="H11" s="40">
        <v>71.45877378435517</v>
      </c>
      <c r="I11" s="40">
        <v>65.60398505603985</v>
      </c>
      <c r="J11" s="40">
        <v>75.53960997627452</v>
      </c>
    </row>
    <row r="12" spans="1:10" s="11" customFormat="1" ht="29.25" customHeight="1">
      <c r="A12" s="29" t="s">
        <v>417</v>
      </c>
      <c r="B12" s="40">
        <v>29974</v>
      </c>
      <c r="C12" s="40">
        <v>12357</v>
      </c>
      <c r="D12" s="96">
        <v>17617</v>
      </c>
      <c r="E12" s="40">
        <v>21117</v>
      </c>
      <c r="F12" s="40">
        <v>8002</v>
      </c>
      <c r="G12" s="96">
        <v>13115</v>
      </c>
      <c r="H12" s="40">
        <v>70.4510575832388</v>
      </c>
      <c r="I12" s="40">
        <v>64.75681799789594</v>
      </c>
      <c r="J12" s="40">
        <v>74.44513821876596</v>
      </c>
    </row>
    <row r="13" spans="1:10" s="11" customFormat="1" ht="29.25" customHeight="1">
      <c r="A13" s="29" t="s">
        <v>466</v>
      </c>
      <c r="B13" s="70">
        <f>SUM(C13:D13)</f>
        <v>31132</v>
      </c>
      <c r="C13" s="40">
        <v>12863</v>
      </c>
      <c r="D13" s="96">
        <v>18269</v>
      </c>
      <c r="E13" s="40">
        <f>SUM(F13:G13)</f>
        <v>22051</v>
      </c>
      <c r="F13" s="40">
        <v>8488</v>
      </c>
      <c r="G13" s="96">
        <v>13563</v>
      </c>
      <c r="H13" s="40">
        <v>72</v>
      </c>
      <c r="I13" s="40">
        <v>65</v>
      </c>
      <c r="J13" s="40">
        <f>(G13/D13)*100</f>
        <v>74.2405167223165</v>
      </c>
    </row>
    <row r="14" spans="1:10" s="11" customFormat="1" ht="29.25" customHeight="1">
      <c r="A14" s="29" t="s">
        <v>589</v>
      </c>
      <c r="B14" s="70">
        <v>32158</v>
      </c>
      <c r="C14" s="40">
        <v>13237</v>
      </c>
      <c r="D14" s="96">
        <v>18921</v>
      </c>
      <c r="E14" s="40">
        <v>23288</v>
      </c>
      <c r="F14" s="40">
        <v>8974</v>
      </c>
      <c r="G14" s="96">
        <v>14314</v>
      </c>
      <c r="H14" s="445">
        <v>72</v>
      </c>
      <c r="I14" s="40">
        <v>67.79481755684823</v>
      </c>
      <c r="J14" s="40">
        <v>75.6513926325247</v>
      </c>
    </row>
    <row r="15" spans="1:10" s="11" customFormat="1" ht="29.25" customHeight="1">
      <c r="A15" s="547" t="s">
        <v>820</v>
      </c>
      <c r="B15" s="548">
        <v>32987</v>
      </c>
      <c r="C15" s="545">
        <v>13633</v>
      </c>
      <c r="D15" s="549">
        <v>19354</v>
      </c>
      <c r="E15" s="545">
        <v>23905</v>
      </c>
      <c r="F15" s="545">
        <v>9289</v>
      </c>
      <c r="G15" s="549">
        <v>14616</v>
      </c>
      <c r="H15" s="546">
        <v>72</v>
      </c>
      <c r="I15" s="545">
        <v>68</v>
      </c>
      <c r="J15" s="545">
        <v>76</v>
      </c>
    </row>
    <row r="16" spans="1:8" s="3" customFormat="1" ht="24" customHeight="1">
      <c r="A16" s="23" t="s">
        <v>549</v>
      </c>
      <c r="B16" s="19"/>
      <c r="C16" s="19"/>
      <c r="D16" s="19"/>
      <c r="E16" s="19"/>
      <c r="F16" s="30" t="s">
        <v>0</v>
      </c>
      <c r="G16" s="19"/>
      <c r="H16" s="30"/>
    </row>
    <row r="17" spans="1:10" ht="15" customHeight="1">
      <c r="A17" s="19"/>
      <c r="B17" s="253"/>
      <c r="C17" s="253"/>
      <c r="D17" s="253"/>
      <c r="E17" s="253"/>
      <c r="F17" s="253"/>
      <c r="G17" s="253"/>
      <c r="H17" s="253"/>
      <c r="I17" s="3"/>
      <c r="J17" s="3"/>
    </row>
    <row r="18" spans="1:8" ht="13.5">
      <c r="A18" s="19"/>
      <c r="B18" s="253"/>
      <c r="C18" s="253"/>
      <c r="D18" s="253"/>
      <c r="E18" s="253"/>
      <c r="F18" s="253"/>
      <c r="G18" s="253"/>
      <c r="H18" s="253"/>
    </row>
    <row r="19" spans="1:8" ht="13.5">
      <c r="A19" s="253"/>
      <c r="B19" s="253"/>
      <c r="C19" s="253"/>
      <c r="D19" s="253"/>
      <c r="E19" s="253"/>
      <c r="F19" s="253"/>
      <c r="G19" s="253"/>
      <c r="H19" s="253"/>
    </row>
  </sheetData>
  <sheetProtection/>
  <mergeCells count="5">
    <mergeCell ref="A5:A7"/>
    <mergeCell ref="B5:J5"/>
    <mergeCell ref="B6:D6"/>
    <mergeCell ref="E6:G6"/>
    <mergeCell ref="H6:J6"/>
  </mergeCells>
  <printOptions/>
  <pageMargins left="0.7086614173228347" right="0.7086614173228347" top="0.8267716535433072" bottom="0.7480314960629921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O42"/>
  <sheetViews>
    <sheetView zoomScalePageLayoutView="0" workbookViewId="0" topLeftCell="A1">
      <selection activeCell="I16" sqref="I16"/>
    </sheetView>
  </sheetViews>
  <sheetFormatPr defaultColWidth="6.4453125" defaultRowHeight="13.5"/>
  <cols>
    <col min="1" max="1" width="8.21484375" style="237" customWidth="1"/>
    <col min="2" max="4" width="6.4453125" style="237" customWidth="1"/>
    <col min="5" max="5" width="9.5546875" style="237" customWidth="1"/>
    <col min="6" max="8" width="6.4453125" style="237" customWidth="1"/>
    <col min="9" max="9" width="7.88671875" style="237" customWidth="1"/>
    <col min="10" max="12" width="6.4453125" style="237" customWidth="1"/>
    <col min="13" max="13" width="7.88671875" style="237" customWidth="1"/>
    <col min="14" max="16" width="6.4453125" style="237" customWidth="1"/>
    <col min="17" max="17" width="7.88671875" style="237" customWidth="1"/>
    <col min="18" max="20" width="6.4453125" style="237" customWidth="1"/>
    <col min="21" max="21" width="7.88671875" style="237" customWidth="1"/>
    <col min="22" max="24" width="6.4453125" style="237" customWidth="1"/>
    <col min="25" max="25" width="7.88671875" style="237" customWidth="1"/>
    <col min="26" max="28" width="6.4453125" style="237" customWidth="1"/>
    <col min="29" max="29" width="7.88671875" style="237" customWidth="1"/>
    <col min="30" max="32" width="6.4453125" style="237" customWidth="1"/>
    <col min="33" max="33" width="7.88671875" style="237" customWidth="1"/>
    <col min="34" max="36" width="6.4453125" style="237" customWidth="1"/>
    <col min="37" max="37" width="7.88671875" style="237" customWidth="1"/>
    <col min="38" max="40" width="6.4453125" style="237" customWidth="1"/>
    <col min="41" max="41" width="7.88671875" style="237" customWidth="1"/>
    <col min="42" max="16384" width="6.4453125" style="237" customWidth="1"/>
  </cols>
  <sheetData>
    <row r="2" spans="1:21" ht="18" customHeight="1">
      <c r="A2" s="620" t="s">
        <v>774</v>
      </c>
      <c r="B2" s="620"/>
      <c r="C2" s="620"/>
      <c r="D2" s="620"/>
      <c r="E2" s="620"/>
      <c r="F2" s="620"/>
      <c r="G2" s="620"/>
      <c r="H2" s="620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18.75" customHeight="1">
      <c r="A3" s="239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s="12" customFormat="1" ht="19.5" customHeight="1">
      <c r="A4" s="23" t="s">
        <v>550</v>
      </c>
      <c r="B4" s="24"/>
      <c r="C4" s="24"/>
      <c r="D4" s="24"/>
      <c r="E4" s="24"/>
      <c r="F4" s="24"/>
      <c r="G4" s="24"/>
      <c r="H4" s="24"/>
      <c r="I4" s="24"/>
      <c r="J4" s="24"/>
      <c r="K4" s="23" t="s">
        <v>0</v>
      </c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41" s="12" customFormat="1" ht="19.5" customHeight="1">
      <c r="A5" s="633" t="s">
        <v>789</v>
      </c>
      <c r="B5" s="635" t="s">
        <v>237</v>
      </c>
      <c r="C5" s="636"/>
      <c r="D5" s="636"/>
      <c r="E5" s="677"/>
      <c r="F5" s="671" t="s">
        <v>238</v>
      </c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3"/>
      <c r="Z5" s="671" t="s">
        <v>239</v>
      </c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</row>
    <row r="6" spans="1:41" s="12" customFormat="1" ht="19.5" customHeight="1">
      <c r="A6" s="637"/>
      <c r="B6" s="654"/>
      <c r="C6" s="678"/>
      <c r="D6" s="678"/>
      <c r="E6" s="656"/>
      <c r="F6" s="624" t="s">
        <v>240</v>
      </c>
      <c r="G6" s="669"/>
      <c r="H6" s="669"/>
      <c r="I6" s="670"/>
      <c r="J6" s="624" t="s">
        <v>241</v>
      </c>
      <c r="K6" s="669"/>
      <c r="L6" s="669"/>
      <c r="M6" s="670"/>
      <c r="N6" s="624" t="s">
        <v>242</v>
      </c>
      <c r="O6" s="669"/>
      <c r="P6" s="669"/>
      <c r="Q6" s="670"/>
      <c r="R6" s="624" t="s">
        <v>243</v>
      </c>
      <c r="S6" s="669"/>
      <c r="T6" s="669"/>
      <c r="U6" s="670"/>
      <c r="V6" s="624" t="s">
        <v>244</v>
      </c>
      <c r="W6" s="669"/>
      <c r="X6" s="669"/>
      <c r="Y6" s="670"/>
      <c r="Z6" s="624" t="s">
        <v>240</v>
      </c>
      <c r="AA6" s="669"/>
      <c r="AB6" s="669"/>
      <c r="AC6" s="670"/>
      <c r="AD6" s="624" t="s">
        <v>245</v>
      </c>
      <c r="AE6" s="669"/>
      <c r="AF6" s="669"/>
      <c r="AG6" s="670"/>
      <c r="AH6" s="624" t="s">
        <v>246</v>
      </c>
      <c r="AI6" s="669"/>
      <c r="AJ6" s="669"/>
      <c r="AK6" s="670"/>
      <c r="AL6" s="624" t="s">
        <v>247</v>
      </c>
      <c r="AM6" s="669"/>
      <c r="AN6" s="669"/>
      <c r="AO6" s="669"/>
    </row>
    <row r="7" spans="1:41" s="14" customFormat="1" ht="40.5" customHeight="1">
      <c r="A7" s="638"/>
      <c r="B7" s="166" t="s">
        <v>34</v>
      </c>
      <c r="C7" s="25" t="s">
        <v>35</v>
      </c>
      <c r="D7" s="25" t="s">
        <v>36</v>
      </c>
      <c r="E7" s="27" t="s">
        <v>248</v>
      </c>
      <c r="F7" s="25" t="s">
        <v>34</v>
      </c>
      <c r="G7" s="25" t="s">
        <v>35</v>
      </c>
      <c r="H7" s="25" t="s">
        <v>36</v>
      </c>
      <c r="I7" s="27" t="s">
        <v>248</v>
      </c>
      <c r="J7" s="25" t="s">
        <v>34</v>
      </c>
      <c r="K7" s="25" t="s">
        <v>35</v>
      </c>
      <c r="L7" s="25" t="s">
        <v>36</v>
      </c>
      <c r="M7" s="27" t="s">
        <v>248</v>
      </c>
      <c r="N7" s="25" t="s">
        <v>34</v>
      </c>
      <c r="O7" s="25" t="s">
        <v>35</v>
      </c>
      <c r="P7" s="25" t="s">
        <v>36</v>
      </c>
      <c r="Q7" s="27" t="s">
        <v>248</v>
      </c>
      <c r="R7" s="25" t="s">
        <v>34</v>
      </c>
      <c r="S7" s="25" t="s">
        <v>35</v>
      </c>
      <c r="T7" s="25" t="s">
        <v>36</v>
      </c>
      <c r="U7" s="27" t="s">
        <v>248</v>
      </c>
      <c r="V7" s="166" t="s">
        <v>34</v>
      </c>
      <c r="W7" s="25" t="s">
        <v>35</v>
      </c>
      <c r="X7" s="25" t="s">
        <v>36</v>
      </c>
      <c r="Y7" s="27" t="s">
        <v>248</v>
      </c>
      <c r="Z7" s="25" t="s">
        <v>34</v>
      </c>
      <c r="AA7" s="25" t="s">
        <v>35</v>
      </c>
      <c r="AB7" s="25" t="s">
        <v>36</v>
      </c>
      <c r="AC7" s="27" t="s">
        <v>248</v>
      </c>
      <c r="AD7" s="48" t="s">
        <v>34</v>
      </c>
      <c r="AE7" s="27" t="s">
        <v>35</v>
      </c>
      <c r="AF7" s="27" t="s">
        <v>36</v>
      </c>
      <c r="AG7" s="28" t="s">
        <v>248</v>
      </c>
      <c r="AH7" s="27" t="s">
        <v>34</v>
      </c>
      <c r="AI7" s="27" t="s">
        <v>35</v>
      </c>
      <c r="AJ7" s="27" t="s">
        <v>36</v>
      </c>
      <c r="AK7" s="27" t="s">
        <v>248</v>
      </c>
      <c r="AL7" s="48" t="s">
        <v>34</v>
      </c>
      <c r="AM7" s="27" t="s">
        <v>35</v>
      </c>
      <c r="AN7" s="27" t="s">
        <v>36</v>
      </c>
      <c r="AO7" s="28" t="s">
        <v>248</v>
      </c>
    </row>
    <row r="8" spans="1:41" s="12" customFormat="1" ht="27" customHeight="1">
      <c r="A8" s="29" t="s">
        <v>229</v>
      </c>
      <c r="B8" s="40">
        <v>5</v>
      </c>
      <c r="C8" s="40">
        <v>231</v>
      </c>
      <c r="D8" s="40">
        <v>180</v>
      </c>
      <c r="E8" s="118">
        <v>102</v>
      </c>
      <c r="F8" s="378">
        <v>1</v>
      </c>
      <c r="G8" s="148">
        <v>53</v>
      </c>
      <c r="H8" s="148">
        <v>9</v>
      </c>
      <c r="I8" s="123">
        <v>61</v>
      </c>
      <c r="J8" s="111">
        <v>1</v>
      </c>
      <c r="K8" s="112">
        <v>53</v>
      </c>
      <c r="L8" s="112">
        <v>9</v>
      </c>
      <c r="M8" s="96">
        <v>61</v>
      </c>
      <c r="N8" s="153">
        <v>0</v>
      </c>
      <c r="O8" s="174">
        <v>0</v>
      </c>
      <c r="P8" s="174">
        <v>0</v>
      </c>
      <c r="Q8" s="172">
        <v>0</v>
      </c>
      <c r="R8" s="173">
        <v>0</v>
      </c>
      <c r="S8" s="174">
        <v>0</v>
      </c>
      <c r="T8" s="174">
        <v>0</v>
      </c>
      <c r="U8" s="172">
        <v>0</v>
      </c>
      <c r="V8" s="174">
        <v>0</v>
      </c>
      <c r="W8" s="174">
        <v>0</v>
      </c>
      <c r="X8" s="174">
        <v>0</v>
      </c>
      <c r="Y8" s="172">
        <v>0</v>
      </c>
      <c r="Z8" s="99">
        <v>4</v>
      </c>
      <c r="AA8" s="100">
        <v>178</v>
      </c>
      <c r="AB8" s="100">
        <v>171</v>
      </c>
      <c r="AC8" s="124">
        <v>41</v>
      </c>
      <c r="AD8" s="40">
        <v>1</v>
      </c>
      <c r="AE8" s="40">
        <v>20</v>
      </c>
      <c r="AF8" s="40">
        <v>16</v>
      </c>
      <c r="AG8" s="118">
        <v>12</v>
      </c>
      <c r="AH8" s="70">
        <v>3</v>
      </c>
      <c r="AI8" s="40">
        <v>158</v>
      </c>
      <c r="AJ8" s="40">
        <v>155</v>
      </c>
      <c r="AK8" s="96">
        <v>29</v>
      </c>
      <c r="AL8" s="32">
        <v>0</v>
      </c>
      <c r="AM8" s="32">
        <v>0</v>
      </c>
      <c r="AN8" s="32">
        <v>0</v>
      </c>
      <c r="AO8" s="32">
        <v>0</v>
      </c>
    </row>
    <row r="9" spans="1:41" s="12" customFormat="1" ht="27" customHeight="1">
      <c r="A9" s="29" t="s">
        <v>319</v>
      </c>
      <c r="B9" s="40">
        <v>4</v>
      </c>
      <c r="C9" s="40">
        <v>126</v>
      </c>
      <c r="D9" s="40">
        <v>117</v>
      </c>
      <c r="E9" s="96">
        <v>123</v>
      </c>
      <c r="F9" s="99">
        <v>1</v>
      </c>
      <c r="G9" s="100">
        <v>7</v>
      </c>
      <c r="H9" s="100">
        <v>6</v>
      </c>
      <c r="I9" s="124">
        <v>64</v>
      </c>
      <c r="J9" s="70">
        <v>1</v>
      </c>
      <c r="K9" s="40">
        <v>7</v>
      </c>
      <c r="L9" s="40">
        <v>6</v>
      </c>
      <c r="M9" s="96">
        <v>64</v>
      </c>
      <c r="N9" s="153">
        <v>0</v>
      </c>
      <c r="O9" s="32">
        <v>0</v>
      </c>
      <c r="P9" s="32">
        <v>0</v>
      </c>
      <c r="Q9" s="162">
        <v>0</v>
      </c>
      <c r="R9" s="153">
        <v>0</v>
      </c>
      <c r="S9" s="32">
        <v>0</v>
      </c>
      <c r="T9" s="32">
        <v>0</v>
      </c>
      <c r="U9" s="162">
        <v>0</v>
      </c>
      <c r="V9" s="32">
        <v>0</v>
      </c>
      <c r="W9" s="32">
        <v>0</v>
      </c>
      <c r="X9" s="32">
        <v>0</v>
      </c>
      <c r="Y9" s="162">
        <v>0</v>
      </c>
      <c r="Z9" s="99">
        <v>3</v>
      </c>
      <c r="AA9" s="100">
        <v>119</v>
      </c>
      <c r="AB9" s="100">
        <v>111</v>
      </c>
      <c r="AC9" s="124">
        <v>59</v>
      </c>
      <c r="AD9" s="40">
        <v>1</v>
      </c>
      <c r="AE9" s="40">
        <v>20</v>
      </c>
      <c r="AF9" s="40">
        <v>22</v>
      </c>
      <c r="AG9" s="96">
        <v>10</v>
      </c>
      <c r="AH9" s="70">
        <v>2</v>
      </c>
      <c r="AI9" s="40">
        <v>99</v>
      </c>
      <c r="AJ9" s="40">
        <v>89</v>
      </c>
      <c r="AK9" s="96">
        <v>49</v>
      </c>
      <c r="AL9" s="32">
        <v>0</v>
      </c>
      <c r="AM9" s="32">
        <v>0</v>
      </c>
      <c r="AN9" s="32">
        <v>0</v>
      </c>
      <c r="AO9" s="32">
        <v>0</v>
      </c>
    </row>
    <row r="10" spans="1:41" s="12" customFormat="1" ht="27" customHeight="1">
      <c r="A10" s="29" t="s">
        <v>364</v>
      </c>
      <c r="B10" s="40">
        <v>4</v>
      </c>
      <c r="C10" s="40">
        <v>144</v>
      </c>
      <c r="D10" s="40">
        <v>133</v>
      </c>
      <c r="E10" s="96">
        <v>103</v>
      </c>
      <c r="F10" s="99">
        <v>1</v>
      </c>
      <c r="G10" s="100">
        <v>6</v>
      </c>
      <c r="H10" s="100">
        <v>8</v>
      </c>
      <c r="I10" s="124">
        <v>62</v>
      </c>
      <c r="J10" s="70">
        <v>1</v>
      </c>
      <c r="K10" s="40">
        <v>6</v>
      </c>
      <c r="L10" s="40">
        <v>8</v>
      </c>
      <c r="M10" s="96">
        <v>62</v>
      </c>
      <c r="N10" s="153">
        <v>0</v>
      </c>
      <c r="O10" s="32">
        <v>0</v>
      </c>
      <c r="P10" s="32">
        <v>0</v>
      </c>
      <c r="Q10" s="162">
        <v>0</v>
      </c>
      <c r="R10" s="153">
        <v>0</v>
      </c>
      <c r="S10" s="32">
        <v>0</v>
      </c>
      <c r="T10" s="32">
        <v>0</v>
      </c>
      <c r="U10" s="162">
        <v>0</v>
      </c>
      <c r="V10" s="32">
        <v>0</v>
      </c>
      <c r="W10" s="32">
        <v>0</v>
      </c>
      <c r="X10" s="32">
        <v>0</v>
      </c>
      <c r="Y10" s="162">
        <v>0</v>
      </c>
      <c r="Z10" s="99">
        <v>3</v>
      </c>
      <c r="AA10" s="100">
        <v>138</v>
      </c>
      <c r="AB10" s="100">
        <v>125</v>
      </c>
      <c r="AC10" s="124">
        <v>41</v>
      </c>
      <c r="AD10" s="40">
        <v>1</v>
      </c>
      <c r="AE10" s="40">
        <v>33</v>
      </c>
      <c r="AF10" s="40">
        <v>30</v>
      </c>
      <c r="AG10" s="96">
        <v>13</v>
      </c>
      <c r="AH10" s="70">
        <v>2</v>
      </c>
      <c r="AI10" s="40">
        <v>105</v>
      </c>
      <c r="AJ10" s="40">
        <v>95</v>
      </c>
      <c r="AK10" s="96">
        <v>28</v>
      </c>
      <c r="AL10" s="32">
        <v>0</v>
      </c>
      <c r="AM10" s="32">
        <v>0</v>
      </c>
      <c r="AN10" s="32">
        <v>0</v>
      </c>
      <c r="AO10" s="32">
        <v>0</v>
      </c>
    </row>
    <row r="11" spans="1:41" s="11" customFormat="1" ht="27" customHeight="1">
      <c r="A11" s="29" t="s">
        <v>388</v>
      </c>
      <c r="B11" s="100">
        <v>5</v>
      </c>
      <c r="C11" s="100">
        <v>209</v>
      </c>
      <c r="D11" s="100">
        <v>218</v>
      </c>
      <c r="E11" s="124">
        <v>119</v>
      </c>
      <c r="F11" s="99">
        <v>1</v>
      </c>
      <c r="G11" s="100">
        <v>6</v>
      </c>
      <c r="H11" s="100">
        <v>5</v>
      </c>
      <c r="I11" s="124">
        <v>64</v>
      </c>
      <c r="J11" s="70">
        <v>1</v>
      </c>
      <c r="K11" s="40">
        <v>6</v>
      </c>
      <c r="L11" s="40">
        <v>5</v>
      </c>
      <c r="M11" s="96">
        <v>64</v>
      </c>
      <c r="N11" s="153">
        <v>0</v>
      </c>
      <c r="O11" s="32">
        <v>0</v>
      </c>
      <c r="P11" s="32">
        <v>0</v>
      </c>
      <c r="Q11" s="162">
        <v>0</v>
      </c>
      <c r="R11" s="153">
        <v>0</v>
      </c>
      <c r="S11" s="32">
        <v>0</v>
      </c>
      <c r="T11" s="32">
        <v>0</v>
      </c>
      <c r="U11" s="162">
        <v>0</v>
      </c>
      <c r="V11" s="32">
        <v>0</v>
      </c>
      <c r="W11" s="32">
        <v>0</v>
      </c>
      <c r="X11" s="32">
        <v>0</v>
      </c>
      <c r="Y11" s="162">
        <v>0</v>
      </c>
      <c r="Z11" s="99">
        <v>4</v>
      </c>
      <c r="AA11" s="100">
        <v>203</v>
      </c>
      <c r="AB11" s="100">
        <v>213</v>
      </c>
      <c r="AC11" s="124">
        <v>55</v>
      </c>
      <c r="AD11" s="100">
        <v>1</v>
      </c>
      <c r="AE11" s="100">
        <v>12</v>
      </c>
      <c r="AF11" s="100">
        <v>13</v>
      </c>
      <c r="AG11" s="124">
        <v>12</v>
      </c>
      <c r="AH11" s="99">
        <v>3</v>
      </c>
      <c r="AI11" s="100">
        <v>191</v>
      </c>
      <c r="AJ11" s="100">
        <v>200</v>
      </c>
      <c r="AK11" s="124">
        <v>43</v>
      </c>
      <c r="AL11" s="32">
        <v>0</v>
      </c>
      <c r="AM11" s="32">
        <v>0</v>
      </c>
      <c r="AN11" s="32">
        <v>0</v>
      </c>
      <c r="AO11" s="32">
        <v>0</v>
      </c>
    </row>
    <row r="12" spans="1:41" s="35" customFormat="1" ht="27" customHeight="1">
      <c r="A12" s="29" t="s">
        <v>410</v>
      </c>
      <c r="B12" s="99">
        <v>5</v>
      </c>
      <c r="C12" s="100">
        <v>135</v>
      </c>
      <c r="D12" s="100">
        <v>143</v>
      </c>
      <c r="E12" s="124">
        <v>89</v>
      </c>
      <c r="F12" s="99">
        <v>1</v>
      </c>
      <c r="G12" s="100">
        <v>8</v>
      </c>
      <c r="H12" s="100">
        <v>21</v>
      </c>
      <c r="I12" s="124">
        <v>45</v>
      </c>
      <c r="J12" s="70">
        <v>1</v>
      </c>
      <c r="K12" s="40">
        <v>8</v>
      </c>
      <c r="L12" s="40">
        <v>21</v>
      </c>
      <c r="M12" s="96">
        <v>45</v>
      </c>
      <c r="N12" s="99">
        <v>0</v>
      </c>
      <c r="O12" s="100">
        <v>0</v>
      </c>
      <c r="P12" s="100">
        <v>0</v>
      </c>
      <c r="Q12" s="124">
        <v>0</v>
      </c>
      <c r="R12" s="99">
        <v>0</v>
      </c>
      <c r="S12" s="100">
        <v>0</v>
      </c>
      <c r="T12" s="100">
        <v>0</v>
      </c>
      <c r="U12" s="124">
        <v>0</v>
      </c>
      <c r="V12" s="100">
        <v>0</v>
      </c>
      <c r="W12" s="100">
        <v>0</v>
      </c>
      <c r="X12" s="100">
        <v>0</v>
      </c>
      <c r="Y12" s="124">
        <v>0</v>
      </c>
      <c r="Z12" s="99">
        <v>4</v>
      </c>
      <c r="AA12" s="100">
        <v>127</v>
      </c>
      <c r="AB12" s="100">
        <v>122</v>
      </c>
      <c r="AC12" s="124">
        <v>44</v>
      </c>
      <c r="AD12" s="100">
        <v>1</v>
      </c>
      <c r="AE12" s="100">
        <v>15</v>
      </c>
      <c r="AF12" s="100">
        <v>16</v>
      </c>
      <c r="AG12" s="124">
        <v>11</v>
      </c>
      <c r="AH12" s="321">
        <v>3</v>
      </c>
      <c r="AI12" s="309">
        <v>112</v>
      </c>
      <c r="AJ12" s="309">
        <v>106</v>
      </c>
      <c r="AK12" s="319">
        <v>33</v>
      </c>
      <c r="AL12" s="32">
        <v>0</v>
      </c>
      <c r="AM12" s="32">
        <v>0</v>
      </c>
      <c r="AN12" s="32">
        <v>0</v>
      </c>
      <c r="AO12" s="32">
        <v>0</v>
      </c>
    </row>
    <row r="13" spans="1:41" s="35" customFormat="1" ht="27" customHeight="1">
      <c r="A13" s="29" t="s">
        <v>482</v>
      </c>
      <c r="B13" s="224">
        <f aca="true" t="shared" si="0" ref="B13:E14">F13+Z13</f>
        <v>5</v>
      </c>
      <c r="C13" s="34">
        <f t="shared" si="0"/>
        <v>182</v>
      </c>
      <c r="D13" s="34">
        <f t="shared" si="0"/>
        <v>187</v>
      </c>
      <c r="E13" s="194">
        <f t="shared" si="0"/>
        <v>93</v>
      </c>
      <c r="F13" s="224">
        <f aca="true" t="shared" si="1" ref="F13:I14">J13+N13+R13+V13</f>
        <v>1</v>
      </c>
      <c r="G13" s="34">
        <f t="shared" si="1"/>
        <v>28</v>
      </c>
      <c r="H13" s="34">
        <f t="shared" si="1"/>
        <v>27</v>
      </c>
      <c r="I13" s="194">
        <f t="shared" si="1"/>
        <v>52</v>
      </c>
      <c r="J13" s="70">
        <v>1</v>
      </c>
      <c r="K13" s="40">
        <v>28</v>
      </c>
      <c r="L13" s="40">
        <v>27</v>
      </c>
      <c r="M13" s="96">
        <v>52</v>
      </c>
      <c r="N13" s="224">
        <v>0</v>
      </c>
      <c r="O13" s="34">
        <v>0</v>
      </c>
      <c r="P13" s="34">
        <v>0</v>
      </c>
      <c r="Q13" s="194">
        <v>0</v>
      </c>
      <c r="R13" s="224">
        <v>0</v>
      </c>
      <c r="S13" s="34">
        <v>0</v>
      </c>
      <c r="T13" s="34">
        <v>0</v>
      </c>
      <c r="U13" s="194">
        <v>0</v>
      </c>
      <c r="V13" s="34">
        <v>0</v>
      </c>
      <c r="W13" s="34">
        <v>0</v>
      </c>
      <c r="X13" s="34">
        <v>0</v>
      </c>
      <c r="Y13" s="194">
        <v>0</v>
      </c>
      <c r="Z13" s="224">
        <f aca="true" t="shared" si="2" ref="Z13:AC14">AD13+AH13+AL13</f>
        <v>4</v>
      </c>
      <c r="AA13" s="34">
        <f t="shared" si="2"/>
        <v>154</v>
      </c>
      <c r="AB13" s="34">
        <f t="shared" si="2"/>
        <v>160</v>
      </c>
      <c r="AC13" s="194">
        <f t="shared" si="2"/>
        <v>41</v>
      </c>
      <c r="AD13" s="34">
        <v>1</v>
      </c>
      <c r="AE13" s="34">
        <v>12</v>
      </c>
      <c r="AF13" s="34">
        <v>12</v>
      </c>
      <c r="AG13" s="194">
        <v>11</v>
      </c>
      <c r="AH13" s="224">
        <v>3</v>
      </c>
      <c r="AI13" s="34">
        <v>142</v>
      </c>
      <c r="AJ13" s="34">
        <v>148</v>
      </c>
      <c r="AK13" s="194">
        <v>30</v>
      </c>
      <c r="AL13" s="32">
        <v>0</v>
      </c>
      <c r="AM13" s="32">
        <v>0</v>
      </c>
      <c r="AN13" s="32">
        <v>0</v>
      </c>
      <c r="AO13" s="32">
        <v>0</v>
      </c>
    </row>
    <row r="14" spans="1:41" s="35" customFormat="1" ht="27" customHeight="1">
      <c r="A14" s="29" t="s">
        <v>427</v>
      </c>
      <c r="B14" s="224">
        <f>F14+Z14</f>
        <v>5</v>
      </c>
      <c r="C14" s="34">
        <f t="shared" si="0"/>
        <v>115</v>
      </c>
      <c r="D14" s="34">
        <f t="shared" si="0"/>
        <v>129</v>
      </c>
      <c r="E14" s="194">
        <f t="shared" si="0"/>
        <v>85</v>
      </c>
      <c r="F14" s="34">
        <f>J14+N14+R14+V14</f>
        <v>1</v>
      </c>
      <c r="G14" s="34">
        <f t="shared" si="1"/>
        <v>12</v>
      </c>
      <c r="H14" s="34">
        <f t="shared" si="1"/>
        <v>12</v>
      </c>
      <c r="I14" s="194">
        <f t="shared" si="1"/>
        <v>52</v>
      </c>
      <c r="J14" s="40">
        <v>1</v>
      </c>
      <c r="K14" s="40">
        <v>12</v>
      </c>
      <c r="L14" s="40">
        <v>12</v>
      </c>
      <c r="M14" s="96">
        <v>52</v>
      </c>
      <c r="N14" s="34">
        <v>0</v>
      </c>
      <c r="O14" s="34">
        <v>0</v>
      </c>
      <c r="P14" s="34">
        <v>0</v>
      </c>
      <c r="Q14" s="194">
        <v>0</v>
      </c>
      <c r="R14" s="34">
        <v>0</v>
      </c>
      <c r="S14" s="34">
        <v>0</v>
      </c>
      <c r="T14" s="34">
        <v>0</v>
      </c>
      <c r="U14" s="194">
        <v>0</v>
      </c>
      <c r="V14" s="34">
        <v>0</v>
      </c>
      <c r="W14" s="34">
        <v>0</v>
      </c>
      <c r="X14" s="34">
        <v>0</v>
      </c>
      <c r="Y14" s="194">
        <v>0</v>
      </c>
      <c r="Z14" s="34">
        <f t="shared" si="2"/>
        <v>4</v>
      </c>
      <c r="AA14" s="34">
        <f t="shared" si="2"/>
        <v>103</v>
      </c>
      <c r="AB14" s="34">
        <f t="shared" si="2"/>
        <v>117</v>
      </c>
      <c r="AC14" s="194">
        <f t="shared" si="2"/>
        <v>33</v>
      </c>
      <c r="AD14" s="34">
        <v>1</v>
      </c>
      <c r="AE14" s="34">
        <v>4</v>
      </c>
      <c r="AF14" s="34">
        <v>12</v>
      </c>
      <c r="AG14" s="194">
        <v>10</v>
      </c>
      <c r="AH14" s="34">
        <v>3</v>
      </c>
      <c r="AI14" s="34">
        <v>99</v>
      </c>
      <c r="AJ14" s="34">
        <v>105</v>
      </c>
      <c r="AK14" s="194">
        <v>23</v>
      </c>
      <c r="AL14" s="34">
        <v>0</v>
      </c>
      <c r="AM14" s="34">
        <v>0</v>
      </c>
      <c r="AN14" s="34">
        <v>0</v>
      </c>
      <c r="AO14" s="34">
        <v>0</v>
      </c>
    </row>
    <row r="15" spans="1:41" s="40" customFormat="1" ht="27" customHeight="1">
      <c r="A15" s="13" t="s">
        <v>590</v>
      </c>
      <c r="B15" s="224">
        <f>F15+Z15</f>
        <v>5</v>
      </c>
      <c r="C15" s="34">
        <f>G15+AA15</f>
        <v>130</v>
      </c>
      <c r="D15" s="34">
        <f>H15+AB15</f>
        <v>127</v>
      </c>
      <c r="E15" s="194">
        <f>I15+AC15</f>
        <v>88</v>
      </c>
      <c r="F15" s="40">
        <f>J15+N15+R15+V15</f>
        <v>1</v>
      </c>
      <c r="G15" s="40">
        <f>K15+O15+S15+W15</f>
        <v>8</v>
      </c>
      <c r="H15" s="40">
        <f>L15+P15+T15+X15</f>
        <v>8</v>
      </c>
      <c r="I15" s="96">
        <f>M15+Q15+U15+Y15</f>
        <v>52</v>
      </c>
      <c r="J15" s="40">
        <v>1</v>
      </c>
      <c r="K15" s="40">
        <v>8</v>
      </c>
      <c r="L15" s="40">
        <v>8</v>
      </c>
      <c r="M15" s="96">
        <v>52</v>
      </c>
      <c r="N15" s="34">
        <v>0</v>
      </c>
      <c r="O15" s="34">
        <v>0</v>
      </c>
      <c r="P15" s="34">
        <v>0</v>
      </c>
      <c r="Q15" s="194">
        <v>0</v>
      </c>
      <c r="R15" s="34">
        <v>0</v>
      </c>
      <c r="S15" s="34">
        <v>0</v>
      </c>
      <c r="T15" s="34">
        <v>0</v>
      </c>
      <c r="U15" s="194">
        <v>0</v>
      </c>
      <c r="V15" s="34">
        <v>0</v>
      </c>
      <c r="W15" s="34">
        <v>0</v>
      </c>
      <c r="X15" s="34">
        <v>0</v>
      </c>
      <c r="Y15" s="194">
        <v>0</v>
      </c>
      <c r="Z15" s="34">
        <f>AD15+AH15+AL15</f>
        <v>4</v>
      </c>
      <c r="AA15" s="34">
        <f>AE15+AI15+AM15</f>
        <v>122</v>
      </c>
      <c r="AB15" s="34">
        <f>AF15+AJ15+AN15</f>
        <v>119</v>
      </c>
      <c r="AC15" s="194">
        <f>AG15+AK15+AO15</f>
        <v>36</v>
      </c>
      <c r="AD15" s="34">
        <v>1</v>
      </c>
      <c r="AE15" s="34">
        <v>8</v>
      </c>
      <c r="AF15" s="34">
        <v>9</v>
      </c>
      <c r="AG15" s="194">
        <v>9</v>
      </c>
      <c r="AH15" s="34">
        <v>3</v>
      </c>
      <c r="AI15" s="34">
        <v>114</v>
      </c>
      <c r="AJ15" s="34">
        <v>110</v>
      </c>
      <c r="AK15" s="194">
        <v>27</v>
      </c>
      <c r="AL15" s="224">
        <v>0</v>
      </c>
      <c r="AM15" s="34">
        <v>0</v>
      </c>
      <c r="AN15" s="34">
        <v>0</v>
      </c>
      <c r="AO15" s="34">
        <v>0</v>
      </c>
    </row>
    <row r="16" spans="1:41" s="40" customFormat="1" ht="27" customHeight="1">
      <c r="A16" s="550" t="s">
        <v>820</v>
      </c>
      <c r="B16" s="551">
        <v>5</v>
      </c>
      <c r="C16" s="577">
        <v>97</v>
      </c>
      <c r="D16" s="577">
        <v>109</v>
      </c>
      <c r="E16" s="553">
        <v>78</v>
      </c>
      <c r="F16" s="588">
        <v>1</v>
      </c>
      <c r="G16" s="588">
        <v>6</v>
      </c>
      <c r="H16" s="588">
        <v>10</v>
      </c>
      <c r="I16" s="592">
        <v>48</v>
      </c>
      <c r="J16" s="588">
        <v>1</v>
      </c>
      <c r="K16" s="588">
        <v>6</v>
      </c>
      <c r="L16" s="588">
        <v>10</v>
      </c>
      <c r="M16" s="592">
        <v>48</v>
      </c>
      <c r="N16" s="577">
        <v>0</v>
      </c>
      <c r="O16" s="577">
        <v>0</v>
      </c>
      <c r="P16" s="577">
        <v>0</v>
      </c>
      <c r="Q16" s="553">
        <v>0</v>
      </c>
      <c r="R16" s="577">
        <v>0</v>
      </c>
      <c r="S16" s="577">
        <v>0</v>
      </c>
      <c r="T16" s="577">
        <v>0</v>
      </c>
      <c r="U16" s="553">
        <v>0</v>
      </c>
      <c r="V16" s="577">
        <v>0</v>
      </c>
      <c r="W16" s="577">
        <v>0</v>
      </c>
      <c r="X16" s="577">
        <v>0</v>
      </c>
      <c r="Y16" s="553">
        <v>0</v>
      </c>
      <c r="Z16" s="577">
        <v>4</v>
      </c>
      <c r="AA16" s="577">
        <v>91</v>
      </c>
      <c r="AB16" s="577">
        <v>99</v>
      </c>
      <c r="AC16" s="553">
        <v>30</v>
      </c>
      <c r="AD16" s="577">
        <v>1</v>
      </c>
      <c r="AE16" s="577">
        <v>7</v>
      </c>
      <c r="AF16" s="577">
        <v>7</v>
      </c>
      <c r="AG16" s="553">
        <v>9</v>
      </c>
      <c r="AH16" s="577">
        <v>3</v>
      </c>
      <c r="AI16" s="577">
        <v>84</v>
      </c>
      <c r="AJ16" s="577">
        <v>92</v>
      </c>
      <c r="AK16" s="553">
        <v>21</v>
      </c>
      <c r="AL16" s="551">
        <v>0</v>
      </c>
      <c r="AM16" s="577">
        <v>0</v>
      </c>
      <c r="AN16" s="577">
        <v>0</v>
      </c>
      <c r="AO16" s="577">
        <v>0</v>
      </c>
    </row>
    <row r="17" spans="1:21" ht="18" customHeight="1">
      <c r="A17" s="740" t="s">
        <v>549</v>
      </c>
      <c r="B17" s="740"/>
      <c r="C17" s="740"/>
      <c r="D17" s="740"/>
      <c r="E17" s="289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</row>
    <row r="18" spans="2:5" ht="13.5">
      <c r="B18" s="289"/>
      <c r="C18" s="289"/>
      <c r="D18" s="289"/>
      <c r="E18" s="289"/>
    </row>
    <row r="19" spans="2:5" ht="13.5">
      <c r="B19" s="289"/>
      <c r="C19" s="289"/>
      <c r="D19" s="289"/>
      <c r="E19" s="289"/>
    </row>
    <row r="20" spans="2:5" ht="13.5">
      <c r="B20" s="289"/>
      <c r="C20" s="289"/>
      <c r="D20" s="289"/>
      <c r="E20" s="289"/>
    </row>
    <row r="21" spans="2:5" ht="13.5">
      <c r="B21" s="289"/>
      <c r="C21" s="289"/>
      <c r="D21" s="289"/>
      <c r="E21" s="289"/>
    </row>
    <row r="22" spans="2:5" ht="13.5">
      <c r="B22" s="289"/>
      <c r="C22" s="289"/>
      <c r="D22" s="289"/>
      <c r="E22" s="289"/>
    </row>
    <row r="23" spans="2:5" ht="13.5">
      <c r="B23" s="289"/>
      <c r="C23" s="289"/>
      <c r="D23" s="289"/>
      <c r="E23" s="289"/>
    </row>
    <row r="24" spans="2:5" ht="13.5">
      <c r="B24" s="289"/>
      <c r="C24" s="289"/>
      <c r="D24" s="289"/>
      <c r="E24" s="289"/>
    </row>
    <row r="25" spans="2:5" ht="13.5">
      <c r="B25" s="289"/>
      <c r="C25" s="289"/>
      <c r="D25" s="289"/>
      <c r="E25" s="289"/>
    </row>
    <row r="26" spans="2:5" ht="13.5">
      <c r="B26" s="289"/>
      <c r="C26" s="289"/>
      <c r="D26" s="289"/>
      <c r="E26" s="289"/>
    </row>
    <row r="27" spans="2:5" ht="13.5">
      <c r="B27" s="289"/>
      <c r="C27" s="289"/>
      <c r="D27" s="289"/>
      <c r="E27" s="289"/>
    </row>
    <row r="28" spans="2:5" ht="13.5">
      <c r="B28" s="289"/>
      <c r="C28" s="289"/>
      <c r="D28" s="289"/>
      <c r="E28" s="289"/>
    </row>
    <row r="29" spans="2:5" ht="13.5">
      <c r="B29" s="289"/>
      <c r="C29" s="289"/>
      <c r="D29" s="289"/>
      <c r="E29" s="289"/>
    </row>
    <row r="30" spans="2:5" ht="13.5">
      <c r="B30" s="289"/>
      <c r="C30" s="289"/>
      <c r="D30" s="289"/>
      <c r="E30" s="289"/>
    </row>
    <row r="31" spans="2:5" ht="13.5">
      <c r="B31" s="289"/>
      <c r="C31" s="289"/>
      <c r="D31" s="289"/>
      <c r="E31" s="289"/>
    </row>
    <row r="32" spans="2:5" ht="13.5">
      <c r="B32" s="289"/>
      <c r="C32" s="289"/>
      <c r="D32" s="289"/>
      <c r="E32" s="289"/>
    </row>
    <row r="33" spans="2:5" ht="13.5">
      <c r="B33" s="289"/>
      <c r="C33" s="289"/>
      <c r="D33" s="289"/>
      <c r="E33" s="289"/>
    </row>
    <row r="34" spans="2:5" ht="13.5">
      <c r="B34" s="289"/>
      <c r="C34" s="289"/>
      <c r="D34" s="289"/>
      <c r="E34" s="289"/>
    </row>
    <row r="35" spans="2:5" ht="13.5">
      <c r="B35" s="289"/>
      <c r="C35" s="289"/>
      <c r="D35" s="289"/>
      <c r="E35" s="289"/>
    </row>
    <row r="36" spans="2:5" ht="13.5">
      <c r="B36" s="289"/>
      <c r="C36" s="289"/>
      <c r="D36" s="289"/>
      <c r="E36" s="289"/>
    </row>
    <row r="37" spans="2:5" ht="13.5">
      <c r="B37" s="289"/>
      <c r="C37" s="289"/>
      <c r="D37" s="289"/>
      <c r="E37" s="289"/>
    </row>
    <row r="38" spans="2:5" ht="13.5">
      <c r="B38" s="289"/>
      <c r="C38" s="289"/>
      <c r="D38" s="289"/>
      <c r="E38" s="289"/>
    </row>
    <row r="39" spans="2:5" ht="13.5">
      <c r="B39" s="289"/>
      <c r="C39" s="289"/>
      <c r="D39" s="289"/>
      <c r="E39" s="289"/>
    </row>
    <row r="40" spans="2:5" ht="13.5">
      <c r="B40" s="289"/>
      <c r="C40" s="289"/>
      <c r="D40" s="289"/>
      <c r="E40" s="289"/>
    </row>
    <row r="41" spans="2:5" ht="13.5">
      <c r="B41" s="289"/>
      <c r="C41" s="289"/>
      <c r="D41" s="289"/>
      <c r="E41" s="289"/>
    </row>
    <row r="42" spans="2:5" ht="13.5">
      <c r="B42" s="289"/>
      <c r="C42" s="289"/>
      <c r="D42" s="289"/>
      <c r="E42" s="289"/>
    </row>
  </sheetData>
  <sheetProtection/>
  <mergeCells count="15">
    <mergeCell ref="A17:D17"/>
    <mergeCell ref="Z5:AO5"/>
    <mergeCell ref="V6:Y6"/>
    <mergeCell ref="Z6:AC6"/>
    <mergeCell ref="AD6:AG6"/>
    <mergeCell ref="AH6:AK6"/>
    <mergeCell ref="AL6:AO6"/>
    <mergeCell ref="A2:H2"/>
    <mergeCell ref="F6:I6"/>
    <mergeCell ref="J6:M6"/>
    <mergeCell ref="A5:A7"/>
    <mergeCell ref="B5:E6"/>
    <mergeCell ref="F5:Y5"/>
    <mergeCell ref="N6:Q6"/>
    <mergeCell ref="R6:U6"/>
  </mergeCells>
  <printOptions/>
  <pageMargins left="0.15748031496062992" right="0.15748031496062992" top="0.8267716535433072" bottom="0.6299212598425197" header="0.5511811023622047" footer="0.5118110236220472"/>
  <pageSetup horizontalDpi="300" verticalDpi="300" orientation="landscape" paperSize="9" scale="79" r:id="rId1"/>
  <colBreaks count="1" manualBreakCount="1">
    <brk id="21" max="1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I1">
      <selection activeCell="S16" sqref="S16"/>
    </sheetView>
  </sheetViews>
  <sheetFormatPr defaultColWidth="8.88671875" defaultRowHeight="13.5"/>
  <cols>
    <col min="1" max="1" width="10.77734375" style="237" customWidth="1"/>
    <col min="2" max="12" width="8.88671875" style="237" customWidth="1"/>
    <col min="13" max="13" width="9.88671875" style="237" customWidth="1"/>
    <col min="14" max="14" width="9.6640625" style="237" customWidth="1"/>
    <col min="15" max="16384" width="8.88671875" style="237" customWidth="1"/>
  </cols>
  <sheetData>
    <row r="1" ht="15.75" customHeight="1"/>
    <row r="2" spans="1:15" ht="27.75" customHeight="1">
      <c r="A2" s="620" t="s">
        <v>775</v>
      </c>
      <c r="B2" s="620"/>
      <c r="C2" s="620"/>
      <c r="D2" s="620"/>
      <c r="E2" s="620"/>
      <c r="F2" s="620"/>
      <c r="G2" s="620"/>
      <c r="H2" s="253"/>
      <c r="I2" s="253"/>
      <c r="J2" s="253"/>
      <c r="K2" s="253"/>
      <c r="L2" s="253"/>
      <c r="M2" s="253"/>
      <c r="N2" s="253"/>
      <c r="O2" s="253"/>
    </row>
    <row r="3" spans="1:15" ht="17.25" customHeight="1">
      <c r="A3" s="253"/>
      <c r="B3" s="253"/>
      <c r="C3" s="83"/>
      <c r="D3" s="83"/>
      <c r="E3" s="8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s="10" customFormat="1" ht="22.5" customHeight="1">
      <c r="A4" s="23" t="s">
        <v>556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7" s="14" customFormat="1" ht="29.25" customHeight="1">
      <c r="A5" s="670" t="s">
        <v>789</v>
      </c>
      <c r="B5" s="635" t="s">
        <v>159</v>
      </c>
      <c r="C5" s="636"/>
      <c r="D5" s="636"/>
      <c r="E5" s="636"/>
      <c r="F5" s="636"/>
      <c r="G5" s="636"/>
      <c r="H5" s="636"/>
      <c r="I5" s="636"/>
      <c r="J5" s="636"/>
      <c r="K5" s="677"/>
      <c r="L5" s="635" t="s">
        <v>160</v>
      </c>
      <c r="M5" s="669"/>
      <c r="N5" s="669"/>
      <c r="O5" s="669"/>
      <c r="P5" s="669"/>
      <c r="Q5" s="669"/>
    </row>
    <row r="6" spans="1:17" s="14" customFormat="1" ht="22.5" customHeight="1">
      <c r="A6" s="670"/>
      <c r="B6" s="624" t="s">
        <v>161</v>
      </c>
      <c r="C6" s="670"/>
      <c r="D6" s="741" t="s">
        <v>828</v>
      </c>
      <c r="E6" s="742"/>
      <c r="F6" s="622" t="s">
        <v>162</v>
      </c>
      <c r="G6" s="622"/>
      <c r="H6" s="622" t="s">
        <v>163</v>
      </c>
      <c r="I6" s="622"/>
      <c r="J6" s="622" t="s">
        <v>164</v>
      </c>
      <c r="K6" s="622"/>
      <c r="L6" s="685"/>
      <c r="M6" s="700" t="s">
        <v>96</v>
      </c>
      <c r="N6" s="627" t="s">
        <v>97</v>
      </c>
      <c r="O6" s="626" t="s">
        <v>98</v>
      </c>
      <c r="P6" s="627" t="s">
        <v>99</v>
      </c>
      <c r="Q6" s="635" t="s">
        <v>41</v>
      </c>
    </row>
    <row r="7" spans="1:17" s="14" customFormat="1" ht="33.75" customHeight="1">
      <c r="A7" s="670"/>
      <c r="B7" s="25" t="s">
        <v>100</v>
      </c>
      <c r="C7" s="25" t="s">
        <v>101</v>
      </c>
      <c r="D7" s="607" t="s">
        <v>825</v>
      </c>
      <c r="E7" s="607" t="s">
        <v>826</v>
      </c>
      <c r="F7" s="25" t="s">
        <v>100</v>
      </c>
      <c r="G7" s="25" t="s">
        <v>101</v>
      </c>
      <c r="H7" s="25" t="s">
        <v>100</v>
      </c>
      <c r="I7" s="25" t="s">
        <v>101</v>
      </c>
      <c r="J7" s="25" t="s">
        <v>100</v>
      </c>
      <c r="K7" s="25" t="s">
        <v>101</v>
      </c>
      <c r="L7" s="663"/>
      <c r="M7" s="696"/>
      <c r="N7" s="655"/>
      <c r="O7" s="663"/>
      <c r="P7" s="655"/>
      <c r="Q7" s="654"/>
    </row>
    <row r="8" spans="1:17" s="11" customFormat="1" ht="30" customHeight="1">
      <c r="A8" s="29" t="s">
        <v>229</v>
      </c>
      <c r="B8" s="42">
        <v>2</v>
      </c>
      <c r="C8" s="42">
        <v>2581</v>
      </c>
      <c r="D8" s="606"/>
      <c r="E8" s="606"/>
      <c r="F8" s="42">
        <v>1</v>
      </c>
      <c r="G8" s="42">
        <v>1332</v>
      </c>
      <c r="H8" s="42">
        <v>1</v>
      </c>
      <c r="I8" s="42">
        <v>1249</v>
      </c>
      <c r="J8" s="42">
        <v>0</v>
      </c>
      <c r="K8" s="42">
        <v>0</v>
      </c>
      <c r="L8" s="41">
        <v>1581</v>
      </c>
      <c r="M8" s="42">
        <v>1361</v>
      </c>
      <c r="N8" s="42">
        <v>134</v>
      </c>
      <c r="O8" s="40">
        <v>60</v>
      </c>
      <c r="P8" s="40">
        <v>4</v>
      </c>
      <c r="Q8" s="40">
        <v>22</v>
      </c>
    </row>
    <row r="9" spans="1:17" s="11" customFormat="1" ht="30" customHeight="1">
      <c r="A9" s="29" t="s">
        <v>319</v>
      </c>
      <c r="B9" s="42">
        <v>2</v>
      </c>
      <c r="C9" s="42">
        <v>1536</v>
      </c>
      <c r="D9" s="606"/>
      <c r="E9" s="606"/>
      <c r="F9" s="42">
        <v>1</v>
      </c>
      <c r="G9" s="42">
        <v>642</v>
      </c>
      <c r="H9" s="42">
        <v>1</v>
      </c>
      <c r="I9" s="42">
        <v>894</v>
      </c>
      <c r="J9" s="42">
        <v>0</v>
      </c>
      <c r="K9" s="42">
        <v>0</v>
      </c>
      <c r="L9" s="41">
        <v>1536</v>
      </c>
      <c r="M9" s="42">
        <v>1096</v>
      </c>
      <c r="N9" s="42">
        <v>375</v>
      </c>
      <c r="O9" s="40">
        <v>35</v>
      </c>
      <c r="P9" s="40">
        <v>9</v>
      </c>
      <c r="Q9" s="40">
        <v>21</v>
      </c>
    </row>
    <row r="10" spans="1:17" s="11" customFormat="1" ht="30" customHeight="1">
      <c r="A10" s="29" t="s">
        <v>364</v>
      </c>
      <c r="B10" s="42">
        <v>2</v>
      </c>
      <c r="C10" s="42">
        <v>1764</v>
      </c>
      <c r="D10" s="606"/>
      <c r="E10" s="606"/>
      <c r="F10" s="42">
        <v>1</v>
      </c>
      <c r="G10" s="42">
        <v>851</v>
      </c>
      <c r="H10" s="42">
        <v>1</v>
      </c>
      <c r="I10" s="42">
        <v>913</v>
      </c>
      <c r="J10" s="42">
        <v>0</v>
      </c>
      <c r="K10" s="42">
        <v>0</v>
      </c>
      <c r="L10" s="41">
        <v>1403</v>
      </c>
      <c r="M10" s="42">
        <v>795</v>
      </c>
      <c r="N10" s="42">
        <v>254</v>
      </c>
      <c r="O10" s="40">
        <v>25</v>
      </c>
      <c r="P10" s="40">
        <v>12</v>
      </c>
      <c r="Q10" s="40">
        <v>317</v>
      </c>
    </row>
    <row r="11" spans="1:17" s="11" customFormat="1" ht="30" customHeight="1">
      <c r="A11" s="29" t="s">
        <v>388</v>
      </c>
      <c r="B11" s="72">
        <v>2</v>
      </c>
      <c r="C11" s="42">
        <v>1940</v>
      </c>
      <c r="D11" s="606"/>
      <c r="E11" s="606"/>
      <c r="F11" s="100">
        <v>1</v>
      </c>
      <c r="G11" s="100">
        <v>976</v>
      </c>
      <c r="H11" s="100">
        <v>1</v>
      </c>
      <c r="I11" s="100">
        <v>964</v>
      </c>
      <c r="J11" s="100">
        <v>0</v>
      </c>
      <c r="K11" s="100">
        <v>0</v>
      </c>
      <c r="L11" s="41">
        <v>1624</v>
      </c>
      <c r="M11" s="100">
        <v>1035</v>
      </c>
      <c r="N11" s="100">
        <v>267</v>
      </c>
      <c r="O11" s="100">
        <v>15</v>
      </c>
      <c r="P11" s="100">
        <v>12</v>
      </c>
      <c r="Q11" s="100">
        <v>295</v>
      </c>
    </row>
    <row r="12" spans="1:17" s="11" customFormat="1" ht="27" customHeight="1">
      <c r="A12" s="29" t="s">
        <v>410</v>
      </c>
      <c r="B12" s="72">
        <v>2</v>
      </c>
      <c r="C12" s="42">
        <v>2380</v>
      </c>
      <c r="D12" s="606"/>
      <c r="E12" s="606"/>
      <c r="F12" s="100">
        <v>1</v>
      </c>
      <c r="G12" s="100">
        <v>990</v>
      </c>
      <c r="H12" s="100">
        <v>1</v>
      </c>
      <c r="I12" s="100">
        <v>1390</v>
      </c>
      <c r="J12" s="100">
        <v>0</v>
      </c>
      <c r="K12" s="100">
        <v>0</v>
      </c>
      <c r="L12" s="41">
        <v>1907</v>
      </c>
      <c r="M12" s="100">
        <v>1473</v>
      </c>
      <c r="N12" s="100">
        <v>119</v>
      </c>
      <c r="O12" s="100">
        <v>27</v>
      </c>
      <c r="P12" s="100">
        <v>39</v>
      </c>
      <c r="Q12" s="100">
        <v>249</v>
      </c>
    </row>
    <row r="13" spans="1:17" s="11" customFormat="1" ht="27" customHeight="1">
      <c r="A13" s="29" t="s">
        <v>417</v>
      </c>
      <c r="B13" s="42">
        <v>2</v>
      </c>
      <c r="C13" s="42">
        <v>1858</v>
      </c>
      <c r="D13" s="606"/>
      <c r="E13" s="606"/>
      <c r="F13" s="100">
        <v>1</v>
      </c>
      <c r="G13" s="100">
        <v>821</v>
      </c>
      <c r="H13" s="100">
        <v>1</v>
      </c>
      <c r="I13" s="100">
        <v>1037</v>
      </c>
      <c r="J13" s="100">
        <v>0</v>
      </c>
      <c r="K13" s="100">
        <v>0</v>
      </c>
      <c r="L13" s="41">
        <v>1950</v>
      </c>
      <c r="M13" s="100">
        <v>1542</v>
      </c>
      <c r="N13" s="100">
        <v>240</v>
      </c>
      <c r="O13" s="100">
        <v>32</v>
      </c>
      <c r="P13" s="100">
        <v>5</v>
      </c>
      <c r="Q13" s="100">
        <v>131</v>
      </c>
    </row>
    <row r="14" spans="1:17" s="11" customFormat="1" ht="27" customHeight="1">
      <c r="A14" s="29" t="s">
        <v>466</v>
      </c>
      <c r="B14" s="42">
        <v>2</v>
      </c>
      <c r="C14" s="42">
        <f>G14+I14</f>
        <v>1894</v>
      </c>
      <c r="D14" s="606"/>
      <c r="E14" s="606"/>
      <c r="F14" s="309">
        <v>1</v>
      </c>
      <c r="G14" s="309">
        <v>786</v>
      </c>
      <c r="H14" s="309">
        <v>1</v>
      </c>
      <c r="I14" s="309">
        <v>1108</v>
      </c>
      <c r="J14" s="309">
        <v>0</v>
      </c>
      <c r="K14" s="309">
        <v>0</v>
      </c>
      <c r="L14" s="41">
        <v>2011</v>
      </c>
      <c r="M14" s="309">
        <v>1584</v>
      </c>
      <c r="N14" s="309">
        <v>297</v>
      </c>
      <c r="O14" s="309">
        <v>41</v>
      </c>
      <c r="P14" s="309">
        <v>11</v>
      </c>
      <c r="Q14" s="309">
        <v>78</v>
      </c>
    </row>
    <row r="15" spans="1:17" s="11" customFormat="1" ht="27" customHeight="1">
      <c r="A15" s="29" t="s">
        <v>591</v>
      </c>
      <c r="B15" s="42">
        <v>2</v>
      </c>
      <c r="C15" s="309">
        <f>G15+I15</f>
        <v>2108</v>
      </c>
      <c r="D15" s="605"/>
      <c r="E15" s="605"/>
      <c r="F15" s="309">
        <v>1</v>
      </c>
      <c r="G15" s="309">
        <v>650</v>
      </c>
      <c r="H15" s="309">
        <v>1</v>
      </c>
      <c r="I15" s="309">
        <v>1458</v>
      </c>
      <c r="J15" s="309">
        <v>0</v>
      </c>
      <c r="K15" s="309">
        <v>0</v>
      </c>
      <c r="L15" s="41">
        <v>2338</v>
      </c>
      <c r="M15" s="309">
        <v>1743</v>
      </c>
      <c r="N15" s="309">
        <v>474</v>
      </c>
      <c r="O15" s="309">
        <v>32</v>
      </c>
      <c r="P15" s="309">
        <v>21</v>
      </c>
      <c r="Q15" s="309">
        <v>68</v>
      </c>
    </row>
    <row r="16" spans="1:17" s="11" customFormat="1" ht="27" customHeight="1">
      <c r="A16" s="552" t="s">
        <v>820</v>
      </c>
      <c r="B16" s="603">
        <v>1</v>
      </c>
      <c r="C16" s="591">
        <v>2001</v>
      </c>
      <c r="D16" s="604">
        <v>1</v>
      </c>
      <c r="E16" s="604">
        <v>2001</v>
      </c>
      <c r="F16" s="591">
        <v>0</v>
      </c>
      <c r="G16" s="591">
        <v>0</v>
      </c>
      <c r="H16" s="591">
        <v>0</v>
      </c>
      <c r="I16" s="591">
        <v>0</v>
      </c>
      <c r="J16" s="591">
        <v>0</v>
      </c>
      <c r="K16" s="591">
        <v>0</v>
      </c>
      <c r="L16" s="574">
        <v>1677</v>
      </c>
      <c r="M16" s="591">
        <v>1136</v>
      </c>
      <c r="N16" s="591">
        <v>384</v>
      </c>
      <c r="O16" s="591">
        <v>43</v>
      </c>
      <c r="P16" s="591">
        <v>18</v>
      </c>
      <c r="Q16" s="591">
        <v>96</v>
      </c>
    </row>
    <row r="17" spans="1:14" ht="18.75" customHeight="1">
      <c r="A17" s="740" t="s">
        <v>549</v>
      </c>
      <c r="B17" s="740"/>
      <c r="C17" s="740"/>
      <c r="D17" s="740"/>
      <c r="E17" s="740"/>
      <c r="F17" s="740"/>
      <c r="G17" s="253"/>
      <c r="H17" s="253"/>
      <c r="I17" s="253"/>
      <c r="J17" s="253"/>
      <c r="K17" s="253"/>
      <c r="L17" s="253"/>
      <c r="M17" s="253"/>
      <c r="N17" s="253"/>
    </row>
    <row r="18" ht="13.5">
      <c r="A18" s="85" t="s">
        <v>827</v>
      </c>
    </row>
  </sheetData>
  <sheetProtection/>
  <mergeCells count="16">
    <mergeCell ref="P6:P7"/>
    <mergeCell ref="Q6:Q7"/>
    <mergeCell ref="A17:F17"/>
    <mergeCell ref="A2:G2"/>
    <mergeCell ref="A5:A7"/>
    <mergeCell ref="B5:K5"/>
    <mergeCell ref="L5:Q5"/>
    <mergeCell ref="B6:C6"/>
    <mergeCell ref="F6:G6"/>
    <mergeCell ref="D6:E6"/>
    <mergeCell ref="H6:I6"/>
    <mergeCell ref="J6:K6"/>
    <mergeCell ref="L6:L7"/>
    <mergeCell ref="M6:M7"/>
    <mergeCell ref="N6:N7"/>
    <mergeCell ref="O6:O7"/>
  </mergeCells>
  <printOptions horizontalCentered="1"/>
  <pageMargins left="0.27" right="0.32" top="0.984251968503937" bottom="0.98425196850393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2"/>
  <sheetViews>
    <sheetView zoomScalePageLayoutView="0" workbookViewId="0" topLeftCell="A1">
      <selection activeCell="N17" sqref="N17"/>
    </sheetView>
  </sheetViews>
  <sheetFormatPr defaultColWidth="8.88671875" defaultRowHeight="13.5"/>
  <cols>
    <col min="1" max="1" width="8.6640625" style="237" customWidth="1"/>
    <col min="2" max="23" width="6.5546875" style="237" customWidth="1"/>
    <col min="24" max="27" width="6.77734375" style="237" customWidth="1"/>
    <col min="28" max="16384" width="8.88671875" style="237" customWidth="1"/>
  </cols>
  <sheetData>
    <row r="1" s="2" customFormat="1" ht="13.5" customHeight="1"/>
    <row r="2" spans="1:6" s="2" customFormat="1" ht="26.25" customHeight="1">
      <c r="A2" s="614" t="s">
        <v>675</v>
      </c>
      <c r="B2" s="614"/>
      <c r="C2" s="614"/>
      <c r="D2" s="614"/>
      <c r="E2" s="614"/>
      <c r="F2" s="614"/>
    </row>
    <row r="3" spans="2:3" s="2" customFormat="1" ht="13.5" customHeight="1">
      <c r="B3" s="235"/>
      <c r="C3" s="3"/>
    </row>
    <row r="4" spans="1:6" s="2" customFormat="1" ht="18" customHeight="1">
      <c r="A4" s="620" t="s">
        <v>428</v>
      </c>
      <c r="B4" s="620"/>
      <c r="C4" s="620"/>
      <c r="D4" s="620"/>
      <c r="E4" s="620"/>
      <c r="F4" s="620"/>
    </row>
    <row r="5" s="2" customFormat="1" ht="11.25" customHeight="1"/>
    <row r="6" s="5" customFormat="1" ht="19.5" customHeight="1">
      <c r="A6" s="4" t="s">
        <v>504</v>
      </c>
    </row>
    <row r="7" spans="1:27" s="5" customFormat="1" ht="15.75" customHeight="1">
      <c r="A7" s="621" t="s">
        <v>429</v>
      </c>
      <c r="B7" s="617" t="s">
        <v>495</v>
      </c>
      <c r="C7" s="617"/>
      <c r="D7" s="617" t="s">
        <v>430</v>
      </c>
      <c r="E7" s="617" t="s">
        <v>2</v>
      </c>
      <c r="F7" s="617" t="s">
        <v>496</v>
      </c>
      <c r="G7" s="617" t="s">
        <v>3</v>
      </c>
      <c r="H7" s="618" t="s">
        <v>431</v>
      </c>
      <c r="I7" s="619"/>
      <c r="J7" s="617" t="s">
        <v>497</v>
      </c>
      <c r="K7" s="617" t="s">
        <v>4</v>
      </c>
      <c r="L7" s="618" t="s">
        <v>432</v>
      </c>
      <c r="M7" s="619"/>
      <c r="N7" s="617" t="s">
        <v>433</v>
      </c>
      <c r="O7" s="617"/>
      <c r="P7" s="618" t="s">
        <v>434</v>
      </c>
      <c r="Q7" s="619"/>
      <c r="R7" s="618" t="s">
        <v>435</v>
      </c>
      <c r="S7" s="619"/>
      <c r="T7" s="617" t="s">
        <v>436</v>
      </c>
      <c r="U7" s="617"/>
      <c r="V7" s="617" t="s">
        <v>437</v>
      </c>
      <c r="W7" s="617"/>
      <c r="X7" s="615" t="s">
        <v>438</v>
      </c>
      <c r="Y7" s="617" t="s">
        <v>439</v>
      </c>
      <c r="Z7" s="615" t="s">
        <v>440</v>
      </c>
      <c r="AA7" s="616" t="s">
        <v>441</v>
      </c>
    </row>
    <row r="8" spans="1:27" s="5" customFormat="1" ht="30" customHeight="1">
      <c r="A8" s="621"/>
      <c r="B8" s="6" t="s">
        <v>5</v>
      </c>
      <c r="C8" s="6" t="s">
        <v>6</v>
      </c>
      <c r="D8" s="6" t="s">
        <v>5</v>
      </c>
      <c r="E8" s="6" t="s">
        <v>6</v>
      </c>
      <c r="F8" s="6" t="s">
        <v>5</v>
      </c>
      <c r="G8" s="6" t="s">
        <v>6</v>
      </c>
      <c r="H8" s="6" t="s">
        <v>5</v>
      </c>
      <c r="I8" s="6" t="s">
        <v>6</v>
      </c>
      <c r="J8" s="6" t="s">
        <v>5</v>
      </c>
      <c r="K8" s="6" t="s">
        <v>6</v>
      </c>
      <c r="L8" s="6" t="s">
        <v>442</v>
      </c>
      <c r="M8" s="6" t="s">
        <v>443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442</v>
      </c>
      <c r="S8" s="6" t="s">
        <v>443</v>
      </c>
      <c r="T8" s="6" t="s">
        <v>5</v>
      </c>
      <c r="U8" s="6" t="s">
        <v>6</v>
      </c>
      <c r="V8" s="6" t="s">
        <v>5</v>
      </c>
      <c r="W8" s="6" t="s">
        <v>6</v>
      </c>
      <c r="X8" s="615"/>
      <c r="Y8" s="617"/>
      <c r="Z8" s="615"/>
      <c r="AA8" s="616"/>
    </row>
    <row r="9" spans="1:28" s="5" customFormat="1" ht="23.25" customHeight="1">
      <c r="A9" s="7" t="s">
        <v>229</v>
      </c>
      <c r="B9" s="203">
        <v>228</v>
      </c>
      <c r="C9" s="206">
        <v>3813</v>
      </c>
      <c r="D9" s="203">
        <v>2</v>
      </c>
      <c r="E9" s="206">
        <v>1673</v>
      </c>
      <c r="F9" s="203">
        <v>9</v>
      </c>
      <c r="G9" s="206">
        <v>1050</v>
      </c>
      <c r="H9" s="203">
        <v>98</v>
      </c>
      <c r="I9" s="206">
        <v>242</v>
      </c>
      <c r="J9" s="203">
        <v>0</v>
      </c>
      <c r="K9" s="206">
        <v>0</v>
      </c>
      <c r="L9" s="203">
        <v>6</v>
      </c>
      <c r="M9" s="206">
        <v>793</v>
      </c>
      <c r="N9" s="203">
        <v>54</v>
      </c>
      <c r="O9" s="206">
        <v>0</v>
      </c>
      <c r="P9" s="203">
        <v>1</v>
      </c>
      <c r="Q9" s="206">
        <v>55</v>
      </c>
      <c r="R9" s="203">
        <v>57</v>
      </c>
      <c r="S9" s="206">
        <v>0</v>
      </c>
      <c r="T9" s="203">
        <v>0</v>
      </c>
      <c r="U9" s="206">
        <v>0</v>
      </c>
      <c r="V9" s="203">
        <v>1</v>
      </c>
      <c r="W9" s="206">
        <v>0</v>
      </c>
      <c r="X9" s="208">
        <v>0</v>
      </c>
      <c r="Y9" s="208">
        <v>1</v>
      </c>
      <c r="Z9" s="208">
        <v>0</v>
      </c>
      <c r="AA9" s="210">
        <v>0</v>
      </c>
      <c r="AB9" s="226"/>
    </row>
    <row r="10" spans="1:28" s="5" customFormat="1" ht="23.25" customHeight="1">
      <c r="A10" s="7" t="s">
        <v>319</v>
      </c>
      <c r="B10" s="204">
        <v>223</v>
      </c>
      <c r="C10" s="207">
        <v>4045</v>
      </c>
      <c r="D10" s="204">
        <v>2</v>
      </c>
      <c r="E10" s="207">
        <v>1673</v>
      </c>
      <c r="F10" s="204">
        <v>8</v>
      </c>
      <c r="G10" s="207">
        <v>1064</v>
      </c>
      <c r="H10" s="204">
        <v>94</v>
      </c>
      <c r="I10" s="207">
        <v>195</v>
      </c>
      <c r="J10" s="204">
        <v>0</v>
      </c>
      <c r="K10" s="207">
        <v>0</v>
      </c>
      <c r="L10" s="204">
        <v>9</v>
      </c>
      <c r="M10" s="207">
        <v>1113</v>
      </c>
      <c r="N10" s="204">
        <v>52</v>
      </c>
      <c r="O10" s="207">
        <v>0</v>
      </c>
      <c r="P10" s="204">
        <v>0</v>
      </c>
      <c r="Q10" s="207">
        <v>0</v>
      </c>
      <c r="R10" s="204">
        <v>57</v>
      </c>
      <c r="S10" s="207">
        <v>0</v>
      </c>
      <c r="T10" s="204">
        <v>0</v>
      </c>
      <c r="U10" s="207">
        <v>0</v>
      </c>
      <c r="V10" s="204">
        <v>1</v>
      </c>
      <c r="W10" s="207">
        <v>0</v>
      </c>
      <c r="X10" s="209">
        <v>0</v>
      </c>
      <c r="Y10" s="209">
        <v>1</v>
      </c>
      <c r="Z10" s="209">
        <v>0</v>
      </c>
      <c r="AA10" s="210">
        <v>0</v>
      </c>
      <c r="AB10" s="226"/>
    </row>
    <row r="11" spans="1:28" s="5" customFormat="1" ht="23.25" customHeight="1">
      <c r="A11" s="7" t="s">
        <v>364</v>
      </c>
      <c r="B11" s="204">
        <v>237</v>
      </c>
      <c r="C11" s="207">
        <v>4432</v>
      </c>
      <c r="D11" s="204">
        <v>2</v>
      </c>
      <c r="E11" s="207">
        <v>1742</v>
      </c>
      <c r="F11" s="204">
        <v>8</v>
      </c>
      <c r="G11" s="207">
        <v>1162</v>
      </c>
      <c r="H11" s="204">
        <v>101</v>
      </c>
      <c r="I11" s="207">
        <v>188</v>
      </c>
      <c r="J11" s="204">
        <v>0</v>
      </c>
      <c r="K11" s="207">
        <v>0</v>
      </c>
      <c r="L11" s="204">
        <v>10</v>
      </c>
      <c r="M11" s="207">
        <v>1340</v>
      </c>
      <c r="N11" s="204">
        <v>55</v>
      </c>
      <c r="O11" s="207">
        <v>0</v>
      </c>
      <c r="P11" s="204">
        <v>0</v>
      </c>
      <c r="Q11" s="207">
        <v>0</v>
      </c>
      <c r="R11" s="204">
        <v>60</v>
      </c>
      <c r="S11" s="207">
        <v>0</v>
      </c>
      <c r="T11" s="204">
        <v>0</v>
      </c>
      <c r="U11" s="207">
        <v>0</v>
      </c>
      <c r="V11" s="204">
        <v>1</v>
      </c>
      <c r="W11" s="207">
        <v>0</v>
      </c>
      <c r="X11" s="209">
        <v>0</v>
      </c>
      <c r="Y11" s="209">
        <v>1</v>
      </c>
      <c r="Z11" s="209">
        <v>0</v>
      </c>
      <c r="AA11" s="210">
        <v>0</v>
      </c>
      <c r="AB11" s="226"/>
    </row>
    <row r="12" spans="1:28" s="5" customFormat="1" ht="23.25" customHeight="1">
      <c r="A12" s="7" t="s">
        <v>388</v>
      </c>
      <c r="B12" s="204">
        <v>247</v>
      </c>
      <c r="C12" s="207">
        <v>4458</v>
      </c>
      <c r="D12" s="204">
        <v>2</v>
      </c>
      <c r="E12" s="207">
        <v>1767</v>
      </c>
      <c r="F12" s="204">
        <v>8</v>
      </c>
      <c r="G12" s="207">
        <v>1120</v>
      </c>
      <c r="H12" s="204">
        <v>107</v>
      </c>
      <c r="I12" s="207">
        <v>159</v>
      </c>
      <c r="J12" s="204">
        <v>0</v>
      </c>
      <c r="K12" s="207">
        <v>0</v>
      </c>
      <c r="L12" s="204">
        <v>10</v>
      </c>
      <c r="M12" s="207">
        <v>1412</v>
      </c>
      <c r="N12" s="204">
        <v>57</v>
      </c>
      <c r="O12" s="207">
        <v>0</v>
      </c>
      <c r="P12" s="204">
        <v>0</v>
      </c>
      <c r="Q12" s="207">
        <v>0</v>
      </c>
      <c r="R12" s="204">
        <v>62</v>
      </c>
      <c r="S12" s="207">
        <v>0</v>
      </c>
      <c r="T12" s="204">
        <v>0</v>
      </c>
      <c r="U12" s="207">
        <v>0</v>
      </c>
      <c r="V12" s="204">
        <v>1</v>
      </c>
      <c r="W12" s="207">
        <v>0</v>
      </c>
      <c r="X12" s="236">
        <v>0</v>
      </c>
      <c r="Y12" s="236">
        <v>1</v>
      </c>
      <c r="Z12" s="236">
        <v>0</v>
      </c>
      <c r="AA12" s="226">
        <v>0</v>
      </c>
      <c r="AB12" s="226"/>
    </row>
    <row r="13" spans="1:27" s="5" customFormat="1" ht="23.25" customHeight="1">
      <c r="A13" s="7" t="s">
        <v>410</v>
      </c>
      <c r="B13" s="204">
        <v>248</v>
      </c>
      <c r="C13" s="207">
        <v>4511</v>
      </c>
      <c r="D13" s="204">
        <v>2</v>
      </c>
      <c r="E13" s="207">
        <v>1764</v>
      </c>
      <c r="F13" s="204">
        <v>9</v>
      </c>
      <c r="G13" s="207">
        <v>1300</v>
      </c>
      <c r="H13" s="204">
        <v>105</v>
      </c>
      <c r="I13" s="207">
        <v>127</v>
      </c>
      <c r="J13" s="204">
        <v>0</v>
      </c>
      <c r="K13" s="207">
        <v>0</v>
      </c>
      <c r="L13" s="204">
        <v>9</v>
      </c>
      <c r="M13" s="207">
        <v>1320</v>
      </c>
      <c r="N13" s="204">
        <v>57</v>
      </c>
      <c r="O13" s="207">
        <v>0</v>
      </c>
      <c r="P13" s="204">
        <v>0</v>
      </c>
      <c r="Q13" s="207">
        <v>0</v>
      </c>
      <c r="R13" s="204">
        <v>66</v>
      </c>
      <c r="S13" s="207">
        <v>0</v>
      </c>
      <c r="T13" s="204">
        <v>0</v>
      </c>
      <c r="U13" s="207">
        <v>0</v>
      </c>
      <c r="V13" s="204">
        <v>0</v>
      </c>
      <c r="W13" s="207">
        <v>0</v>
      </c>
      <c r="X13" s="236">
        <v>0</v>
      </c>
      <c r="Y13" s="236">
        <v>1</v>
      </c>
      <c r="Z13" s="236">
        <v>0</v>
      </c>
      <c r="AA13" s="226">
        <v>0</v>
      </c>
    </row>
    <row r="14" spans="1:27" s="5" customFormat="1" ht="23.25" customHeight="1">
      <c r="A14" s="7" t="s">
        <v>444</v>
      </c>
      <c r="B14" s="204">
        <v>244</v>
      </c>
      <c r="C14" s="207">
        <v>4477</v>
      </c>
      <c r="D14" s="204">
        <v>2</v>
      </c>
      <c r="E14" s="207">
        <v>1785</v>
      </c>
      <c r="F14" s="204">
        <v>9</v>
      </c>
      <c r="G14" s="207">
        <v>1364</v>
      </c>
      <c r="H14" s="204">
        <v>102</v>
      </c>
      <c r="I14" s="207">
        <v>153</v>
      </c>
      <c r="J14" s="204">
        <v>0</v>
      </c>
      <c r="K14" s="207">
        <v>0</v>
      </c>
      <c r="L14" s="204">
        <v>9</v>
      </c>
      <c r="M14" s="207">
        <v>1174</v>
      </c>
      <c r="N14" s="204">
        <v>56</v>
      </c>
      <c r="O14" s="207">
        <v>0</v>
      </c>
      <c r="P14" s="204">
        <v>0</v>
      </c>
      <c r="Q14" s="207">
        <v>0</v>
      </c>
      <c r="R14" s="204">
        <v>65</v>
      </c>
      <c r="S14" s="207">
        <v>0</v>
      </c>
      <c r="T14" s="204">
        <v>0</v>
      </c>
      <c r="U14" s="207">
        <v>0</v>
      </c>
      <c r="V14" s="204">
        <v>0</v>
      </c>
      <c r="W14" s="207">
        <v>0</v>
      </c>
      <c r="X14" s="236">
        <v>0</v>
      </c>
      <c r="Y14" s="236">
        <v>1</v>
      </c>
      <c r="Z14" s="236">
        <v>0</v>
      </c>
      <c r="AA14" s="226">
        <v>0</v>
      </c>
    </row>
    <row r="15" spans="1:27" s="62" customFormat="1" ht="23.25" customHeight="1">
      <c r="A15" s="7" t="s">
        <v>445</v>
      </c>
      <c r="B15" s="204">
        <v>238</v>
      </c>
      <c r="C15" s="207">
        <v>4456</v>
      </c>
      <c r="D15" s="204">
        <v>2</v>
      </c>
      <c r="E15" s="207">
        <v>1785</v>
      </c>
      <c r="F15" s="212">
        <v>8</v>
      </c>
      <c r="G15" s="155">
        <v>1197</v>
      </c>
      <c r="H15" s="204">
        <v>103</v>
      </c>
      <c r="I15" s="207">
        <v>126</v>
      </c>
      <c r="J15" s="204">
        <v>0</v>
      </c>
      <c r="K15" s="207">
        <v>0</v>
      </c>
      <c r="L15" s="212">
        <v>8</v>
      </c>
      <c r="M15" s="155">
        <v>1348</v>
      </c>
      <c r="N15" s="204">
        <v>55</v>
      </c>
      <c r="O15" s="207">
        <v>0</v>
      </c>
      <c r="P15" s="204">
        <v>0</v>
      </c>
      <c r="Q15" s="207">
        <v>0</v>
      </c>
      <c r="R15" s="204">
        <v>62</v>
      </c>
      <c r="S15" s="207">
        <v>0</v>
      </c>
      <c r="T15" s="204">
        <v>0</v>
      </c>
      <c r="U15" s="207">
        <v>0</v>
      </c>
      <c r="V15" s="204">
        <v>0</v>
      </c>
      <c r="W15" s="207">
        <v>0</v>
      </c>
      <c r="X15" s="236">
        <v>0</v>
      </c>
      <c r="Y15" s="236">
        <v>1</v>
      </c>
      <c r="Z15" s="236">
        <v>0</v>
      </c>
      <c r="AA15" s="226">
        <v>0</v>
      </c>
    </row>
    <row r="16" spans="1:27" s="62" customFormat="1" ht="23.25" customHeight="1">
      <c r="A16" s="7" t="s">
        <v>577</v>
      </c>
      <c r="B16" s="204">
        <v>235</v>
      </c>
      <c r="C16" s="207">
        <v>5068</v>
      </c>
      <c r="D16" s="204">
        <v>3</v>
      </c>
      <c r="E16" s="207">
        <v>2015</v>
      </c>
      <c r="F16" s="204">
        <v>7</v>
      </c>
      <c r="G16" s="207">
        <v>983</v>
      </c>
      <c r="H16" s="204">
        <v>99</v>
      </c>
      <c r="I16" s="207">
        <v>104</v>
      </c>
      <c r="J16" s="204">
        <v>0</v>
      </c>
      <c r="K16" s="207">
        <v>0</v>
      </c>
      <c r="L16" s="204">
        <v>9</v>
      </c>
      <c r="M16" s="207">
        <v>1966</v>
      </c>
      <c r="N16" s="204">
        <v>55</v>
      </c>
      <c r="O16" s="207">
        <v>0</v>
      </c>
      <c r="P16" s="204">
        <v>0</v>
      </c>
      <c r="Q16" s="207">
        <v>0</v>
      </c>
      <c r="R16" s="204">
        <v>62</v>
      </c>
      <c r="S16" s="207">
        <v>0</v>
      </c>
      <c r="T16" s="204">
        <v>0</v>
      </c>
      <c r="U16" s="207">
        <v>0</v>
      </c>
      <c r="V16" s="204">
        <v>0</v>
      </c>
      <c r="W16" s="207">
        <v>0</v>
      </c>
      <c r="X16" s="236">
        <v>0</v>
      </c>
      <c r="Y16" s="236">
        <v>1</v>
      </c>
      <c r="Z16" s="207">
        <v>0</v>
      </c>
      <c r="AA16" s="430">
        <v>0</v>
      </c>
    </row>
    <row r="17" spans="1:27" s="56" customFormat="1" ht="23.25" customHeight="1">
      <c r="A17" s="297" t="s">
        <v>820</v>
      </c>
      <c r="B17" s="299">
        <v>241</v>
      </c>
      <c r="C17" s="298">
        <v>5278</v>
      </c>
      <c r="D17" s="299">
        <v>3</v>
      </c>
      <c r="E17" s="298">
        <v>2031</v>
      </c>
      <c r="F17" s="299">
        <v>7</v>
      </c>
      <c r="G17" s="298">
        <v>983</v>
      </c>
      <c r="H17" s="299">
        <v>103</v>
      </c>
      <c r="I17" s="298">
        <v>104</v>
      </c>
      <c r="J17" s="299">
        <v>0</v>
      </c>
      <c r="K17" s="298">
        <v>0</v>
      </c>
      <c r="L17" s="299">
        <v>10</v>
      </c>
      <c r="M17" s="298">
        <v>2160</v>
      </c>
      <c r="N17" s="299">
        <v>56</v>
      </c>
      <c r="O17" s="298">
        <v>0</v>
      </c>
      <c r="P17" s="299">
        <v>0</v>
      </c>
      <c r="Q17" s="298">
        <v>0</v>
      </c>
      <c r="R17" s="299">
        <v>62</v>
      </c>
      <c r="S17" s="298">
        <v>0</v>
      </c>
      <c r="T17" s="299">
        <v>0</v>
      </c>
      <c r="U17" s="298">
        <v>0</v>
      </c>
      <c r="V17" s="299">
        <v>0</v>
      </c>
      <c r="W17" s="298">
        <v>0</v>
      </c>
      <c r="X17" s="298">
        <v>0</v>
      </c>
      <c r="Y17" s="298">
        <v>1</v>
      </c>
      <c r="Z17" s="298">
        <v>0</v>
      </c>
      <c r="AA17" s="299">
        <v>0</v>
      </c>
    </row>
    <row r="18" spans="1:27" s="2" customFormat="1" ht="12.75" customHeight="1">
      <c r="A18" s="1" t="s">
        <v>505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2" s="2" customFormat="1" ht="15" customHeight="1">
      <c r="A19" s="1" t="s">
        <v>506</v>
      </c>
      <c r="H19" s="1"/>
      <c r="V19" s="1"/>
    </row>
    <row r="20" spans="1:20" s="2" customFormat="1" ht="14.25" customHeight="1">
      <c r="A20" s="1" t="s">
        <v>507</v>
      </c>
      <c r="J20" s="1"/>
      <c r="T20" s="1"/>
    </row>
    <row r="21" spans="1:22" s="2" customFormat="1" ht="14.25" customHeight="1">
      <c r="A21" s="1" t="s">
        <v>508</v>
      </c>
      <c r="J21" s="1"/>
      <c r="V21" s="1"/>
    </row>
    <row r="22" spans="1:22" s="2" customFormat="1" ht="18.75" customHeight="1">
      <c r="A22" s="1"/>
      <c r="J22" s="1"/>
      <c r="V22" s="1"/>
    </row>
    <row r="23" ht="18.75" customHeight="1"/>
  </sheetData>
  <sheetProtection/>
  <mergeCells count="18">
    <mergeCell ref="R7:S7"/>
    <mergeCell ref="T7:U7"/>
    <mergeCell ref="B7:C7"/>
    <mergeCell ref="D7:E7"/>
    <mergeCell ref="A4:F4"/>
    <mergeCell ref="A7:A8"/>
    <mergeCell ref="F7:G7"/>
    <mergeCell ref="H7:I7"/>
    <mergeCell ref="A2:F2"/>
    <mergeCell ref="Z7:Z8"/>
    <mergeCell ref="AA7:AA8"/>
    <mergeCell ref="J7:K7"/>
    <mergeCell ref="L7:M7"/>
    <mergeCell ref="N7:O7"/>
    <mergeCell ref="P7:Q7"/>
    <mergeCell ref="V7:W7"/>
    <mergeCell ref="X7:X8"/>
    <mergeCell ref="Y7:Y8"/>
  </mergeCells>
  <printOptions/>
  <pageMargins left="0.35" right="0.29" top="0.984251968503937" bottom="0.7480314960629921" header="0.5118110236220472" footer="0.5118110236220472"/>
  <pageSetup horizontalDpi="300" verticalDpi="300" orientation="landscape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B18" sqref="B18"/>
    </sheetView>
  </sheetViews>
  <sheetFormatPr defaultColWidth="7.3359375" defaultRowHeight="13.5"/>
  <cols>
    <col min="1" max="1" width="9.99609375" style="237" customWidth="1"/>
    <col min="2" max="16384" width="7.3359375" style="237" customWidth="1"/>
  </cols>
  <sheetData>
    <row r="1" ht="17.25" customHeight="1"/>
    <row r="2" spans="1:27" ht="24.75" customHeight="1">
      <c r="A2" s="620" t="s">
        <v>776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</row>
    <row r="3" spans="1:27" ht="16.5" customHeight="1">
      <c r="A3" s="239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</row>
    <row r="4" spans="1:27" s="12" customFormat="1" ht="16.5" customHeight="1">
      <c r="A4" s="23" t="s">
        <v>551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3" t="s">
        <v>0</v>
      </c>
      <c r="W4" s="24"/>
      <c r="X4" s="24"/>
      <c r="Y4" s="24"/>
      <c r="Z4" s="24"/>
      <c r="AA4" s="24"/>
    </row>
    <row r="5" spans="1:27" s="12" customFormat="1" ht="28.5" customHeight="1">
      <c r="A5" s="670" t="s">
        <v>789</v>
      </c>
      <c r="B5" s="624" t="s">
        <v>165</v>
      </c>
      <c r="C5" s="669"/>
      <c r="D5" s="669"/>
      <c r="E5" s="669"/>
      <c r="F5" s="669"/>
      <c r="G5" s="669"/>
      <c r="H5" s="669"/>
      <c r="I5" s="669"/>
      <c r="J5" s="669"/>
      <c r="K5" s="670"/>
      <c r="L5" s="622" t="s">
        <v>166</v>
      </c>
      <c r="M5" s="622"/>
      <c r="N5" s="622"/>
      <c r="O5" s="622"/>
      <c r="P5" s="622" t="s">
        <v>167</v>
      </c>
      <c r="Q5" s="622"/>
      <c r="R5" s="622"/>
      <c r="S5" s="622"/>
      <c r="T5" s="622" t="s">
        <v>168</v>
      </c>
      <c r="U5" s="622"/>
      <c r="V5" s="622"/>
      <c r="W5" s="622"/>
      <c r="X5" s="622" t="s">
        <v>169</v>
      </c>
      <c r="Y5" s="622"/>
      <c r="Z5" s="622"/>
      <c r="AA5" s="635"/>
    </row>
    <row r="6" spans="1:27" s="12" customFormat="1" ht="28.5" customHeight="1">
      <c r="A6" s="670"/>
      <c r="B6" s="700" t="s">
        <v>34</v>
      </c>
      <c r="C6" s="705" t="s">
        <v>35</v>
      </c>
      <c r="D6" s="743"/>
      <c r="E6" s="744"/>
      <c r="F6" s="705" t="s">
        <v>296</v>
      </c>
      <c r="G6" s="743"/>
      <c r="H6" s="744"/>
      <c r="I6" s="705" t="s">
        <v>297</v>
      </c>
      <c r="J6" s="743"/>
      <c r="K6" s="744"/>
      <c r="L6" s="700" t="s">
        <v>34</v>
      </c>
      <c r="M6" s="700" t="s">
        <v>35</v>
      </c>
      <c r="N6" s="700" t="s">
        <v>36</v>
      </c>
      <c r="O6" s="700" t="s">
        <v>170</v>
      </c>
      <c r="P6" s="700" t="s">
        <v>34</v>
      </c>
      <c r="Q6" s="700" t="s">
        <v>35</v>
      </c>
      <c r="R6" s="700" t="s">
        <v>36</v>
      </c>
      <c r="S6" s="700" t="s">
        <v>170</v>
      </c>
      <c r="T6" s="700" t="s">
        <v>34</v>
      </c>
      <c r="U6" s="700" t="s">
        <v>35</v>
      </c>
      <c r="V6" s="700" t="s">
        <v>36</v>
      </c>
      <c r="W6" s="700" t="s">
        <v>170</v>
      </c>
      <c r="X6" s="700" t="s">
        <v>34</v>
      </c>
      <c r="Y6" s="700" t="s">
        <v>35</v>
      </c>
      <c r="Z6" s="700" t="s">
        <v>36</v>
      </c>
      <c r="AA6" s="705" t="s">
        <v>170</v>
      </c>
    </row>
    <row r="7" spans="1:27" s="12" customFormat="1" ht="28.5" customHeight="1">
      <c r="A7" s="670"/>
      <c r="B7" s="696"/>
      <c r="C7" s="113"/>
      <c r="D7" s="163" t="s">
        <v>294</v>
      </c>
      <c r="E7" s="163" t="s">
        <v>295</v>
      </c>
      <c r="F7" s="113"/>
      <c r="G7" s="163" t="s">
        <v>294</v>
      </c>
      <c r="H7" s="163" t="s">
        <v>295</v>
      </c>
      <c r="I7" s="64"/>
      <c r="J7" s="163" t="s">
        <v>294</v>
      </c>
      <c r="K7" s="163" t="s">
        <v>295</v>
      </c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706"/>
    </row>
    <row r="8" spans="1:27" s="11" customFormat="1" ht="27" customHeight="1">
      <c r="A8" s="84" t="s">
        <v>229</v>
      </c>
      <c r="B8" s="141">
        <v>5</v>
      </c>
      <c r="C8" s="100">
        <v>16</v>
      </c>
      <c r="D8" s="100"/>
      <c r="E8" s="123"/>
      <c r="F8" s="100">
        <v>25</v>
      </c>
      <c r="G8" s="100"/>
      <c r="H8" s="123"/>
      <c r="I8" s="100">
        <v>265</v>
      </c>
      <c r="J8" s="100"/>
      <c r="K8" s="123"/>
      <c r="L8" s="100">
        <v>5</v>
      </c>
      <c r="M8" s="100">
        <v>16</v>
      </c>
      <c r="N8" s="100">
        <v>25</v>
      </c>
      <c r="O8" s="123">
        <v>265</v>
      </c>
      <c r="P8" s="100">
        <v>0</v>
      </c>
      <c r="Q8" s="100">
        <v>0</v>
      </c>
      <c r="R8" s="100">
        <v>0</v>
      </c>
      <c r="S8" s="123">
        <v>0</v>
      </c>
      <c r="T8" s="100">
        <v>0</v>
      </c>
      <c r="U8" s="100">
        <v>0</v>
      </c>
      <c r="V8" s="100">
        <v>0</v>
      </c>
      <c r="W8" s="123">
        <v>0</v>
      </c>
      <c r="X8" s="100">
        <v>0</v>
      </c>
      <c r="Y8" s="100">
        <v>0</v>
      </c>
      <c r="Z8" s="100">
        <v>0</v>
      </c>
      <c r="AA8" s="100">
        <v>0</v>
      </c>
    </row>
    <row r="9" spans="1:27" s="11" customFormat="1" ht="27" customHeight="1">
      <c r="A9" s="84" t="s">
        <v>319</v>
      </c>
      <c r="B9" s="142">
        <v>5</v>
      </c>
      <c r="C9" s="100">
        <v>32</v>
      </c>
      <c r="D9" s="100"/>
      <c r="E9" s="124"/>
      <c r="F9" s="100">
        <v>38</v>
      </c>
      <c r="G9" s="100"/>
      <c r="H9" s="124"/>
      <c r="I9" s="100">
        <v>259</v>
      </c>
      <c r="J9" s="100"/>
      <c r="K9" s="124"/>
      <c r="L9" s="100">
        <v>5</v>
      </c>
      <c r="M9" s="100">
        <v>32</v>
      </c>
      <c r="N9" s="100">
        <v>38</v>
      </c>
      <c r="O9" s="124">
        <v>259</v>
      </c>
      <c r="P9" s="100">
        <v>0</v>
      </c>
      <c r="Q9" s="100">
        <v>0</v>
      </c>
      <c r="R9" s="100">
        <v>0</v>
      </c>
      <c r="S9" s="124">
        <v>0</v>
      </c>
      <c r="T9" s="100">
        <v>0</v>
      </c>
      <c r="U9" s="100">
        <v>0</v>
      </c>
      <c r="V9" s="100">
        <v>0</v>
      </c>
      <c r="W9" s="124">
        <v>0</v>
      </c>
      <c r="X9" s="100">
        <v>0</v>
      </c>
      <c r="Y9" s="100">
        <v>0</v>
      </c>
      <c r="Z9" s="100">
        <v>0</v>
      </c>
      <c r="AA9" s="100">
        <v>0</v>
      </c>
    </row>
    <row r="10" spans="1:27" s="11" customFormat="1" ht="27" customHeight="1">
      <c r="A10" s="84" t="s">
        <v>365</v>
      </c>
      <c r="B10" s="142">
        <v>5</v>
      </c>
      <c r="C10" s="100">
        <v>12</v>
      </c>
      <c r="D10" s="100">
        <v>6</v>
      </c>
      <c r="E10" s="124">
        <v>6</v>
      </c>
      <c r="F10" s="100">
        <v>32</v>
      </c>
      <c r="G10" s="100">
        <v>13</v>
      </c>
      <c r="H10" s="124">
        <v>19</v>
      </c>
      <c r="I10" s="100">
        <v>239</v>
      </c>
      <c r="J10" s="100">
        <v>134</v>
      </c>
      <c r="K10" s="124">
        <v>105</v>
      </c>
      <c r="L10" s="100">
        <v>5</v>
      </c>
      <c r="M10" s="100">
        <v>12</v>
      </c>
      <c r="N10" s="100">
        <v>32</v>
      </c>
      <c r="O10" s="124">
        <v>239</v>
      </c>
      <c r="P10" s="100">
        <v>0</v>
      </c>
      <c r="Q10" s="100">
        <v>0</v>
      </c>
      <c r="R10" s="100">
        <v>0</v>
      </c>
      <c r="S10" s="124">
        <v>0</v>
      </c>
      <c r="T10" s="100">
        <v>0</v>
      </c>
      <c r="U10" s="100">
        <v>0</v>
      </c>
      <c r="V10" s="100">
        <v>0</v>
      </c>
      <c r="W10" s="124">
        <v>0</v>
      </c>
      <c r="X10" s="100">
        <v>0</v>
      </c>
      <c r="Y10" s="100">
        <v>0</v>
      </c>
      <c r="Z10" s="100">
        <v>0</v>
      </c>
      <c r="AA10" s="100">
        <v>0</v>
      </c>
    </row>
    <row r="11" spans="1:27" s="11" customFormat="1" ht="27" customHeight="1">
      <c r="A11" s="84" t="s">
        <v>392</v>
      </c>
      <c r="B11" s="142">
        <v>5</v>
      </c>
      <c r="C11" s="100">
        <v>15</v>
      </c>
      <c r="D11" s="100">
        <v>7</v>
      </c>
      <c r="E11" s="124">
        <v>8</v>
      </c>
      <c r="F11" s="100">
        <v>20</v>
      </c>
      <c r="G11" s="100">
        <v>12</v>
      </c>
      <c r="H11" s="124">
        <v>8</v>
      </c>
      <c r="I11" s="100">
        <v>234</v>
      </c>
      <c r="J11" s="100">
        <v>131</v>
      </c>
      <c r="K11" s="124">
        <v>103</v>
      </c>
      <c r="L11" s="100">
        <v>5</v>
      </c>
      <c r="M11" s="100">
        <v>15</v>
      </c>
      <c r="N11" s="100">
        <v>20</v>
      </c>
      <c r="O11" s="124">
        <v>234</v>
      </c>
      <c r="P11" s="100">
        <v>0</v>
      </c>
      <c r="Q11" s="100">
        <v>0</v>
      </c>
      <c r="R11" s="100">
        <v>0</v>
      </c>
      <c r="S11" s="124">
        <v>0</v>
      </c>
      <c r="T11" s="100">
        <v>0</v>
      </c>
      <c r="U11" s="100">
        <v>0</v>
      </c>
      <c r="V11" s="100">
        <v>0</v>
      </c>
      <c r="W11" s="124">
        <v>0</v>
      </c>
      <c r="X11" s="100">
        <v>0</v>
      </c>
      <c r="Y11" s="100">
        <v>0</v>
      </c>
      <c r="Z11" s="100">
        <v>0</v>
      </c>
      <c r="AA11" s="100">
        <v>0</v>
      </c>
    </row>
    <row r="12" spans="1:27" s="11" customFormat="1" ht="27" customHeight="1">
      <c r="A12" s="84" t="s">
        <v>409</v>
      </c>
      <c r="B12" s="142">
        <v>5</v>
      </c>
      <c r="C12" s="100">
        <v>13</v>
      </c>
      <c r="D12" s="100">
        <v>10</v>
      </c>
      <c r="E12" s="124">
        <v>3</v>
      </c>
      <c r="F12" s="100">
        <v>25</v>
      </c>
      <c r="G12" s="100">
        <v>14</v>
      </c>
      <c r="H12" s="124">
        <v>11</v>
      </c>
      <c r="I12" s="100">
        <v>222</v>
      </c>
      <c r="J12" s="100">
        <v>127</v>
      </c>
      <c r="K12" s="124">
        <v>95</v>
      </c>
      <c r="L12" s="100">
        <v>5</v>
      </c>
      <c r="M12" s="100">
        <v>13</v>
      </c>
      <c r="N12" s="100">
        <v>25</v>
      </c>
      <c r="O12" s="124">
        <v>222</v>
      </c>
      <c r="P12" s="100">
        <v>0</v>
      </c>
      <c r="Q12" s="100">
        <v>0</v>
      </c>
      <c r="R12" s="100">
        <v>0</v>
      </c>
      <c r="S12" s="124">
        <v>0</v>
      </c>
      <c r="T12" s="100">
        <v>0</v>
      </c>
      <c r="U12" s="100">
        <v>0</v>
      </c>
      <c r="V12" s="100">
        <v>0</v>
      </c>
      <c r="W12" s="124">
        <v>0</v>
      </c>
      <c r="X12" s="100">
        <v>0</v>
      </c>
      <c r="Y12" s="100">
        <v>0</v>
      </c>
      <c r="Z12" s="100">
        <v>0</v>
      </c>
      <c r="AA12" s="100">
        <v>0</v>
      </c>
    </row>
    <row r="13" spans="1:27" s="11" customFormat="1" ht="27" customHeight="1">
      <c r="A13" s="84" t="s">
        <v>418</v>
      </c>
      <c r="B13" s="142">
        <v>5</v>
      </c>
      <c r="C13" s="100">
        <v>16</v>
      </c>
      <c r="D13" s="100">
        <v>10</v>
      </c>
      <c r="E13" s="124">
        <v>6</v>
      </c>
      <c r="F13" s="100">
        <v>23</v>
      </c>
      <c r="G13" s="100">
        <v>15</v>
      </c>
      <c r="H13" s="124">
        <v>8</v>
      </c>
      <c r="I13" s="100">
        <v>215</v>
      </c>
      <c r="J13" s="100">
        <v>123</v>
      </c>
      <c r="K13" s="124">
        <v>92</v>
      </c>
      <c r="L13" s="100">
        <v>5</v>
      </c>
      <c r="M13" s="100">
        <v>16</v>
      </c>
      <c r="N13" s="100">
        <v>23</v>
      </c>
      <c r="O13" s="124">
        <v>215</v>
      </c>
      <c r="P13" s="100">
        <v>0</v>
      </c>
      <c r="Q13" s="100">
        <v>0</v>
      </c>
      <c r="R13" s="100">
        <v>0</v>
      </c>
      <c r="S13" s="124">
        <v>0</v>
      </c>
      <c r="T13" s="100">
        <v>0</v>
      </c>
      <c r="U13" s="100">
        <v>0</v>
      </c>
      <c r="V13" s="100">
        <v>0</v>
      </c>
      <c r="W13" s="124">
        <v>0</v>
      </c>
      <c r="X13" s="100">
        <v>0</v>
      </c>
      <c r="Y13" s="100">
        <v>0</v>
      </c>
      <c r="Z13" s="100">
        <v>0</v>
      </c>
      <c r="AA13" s="100">
        <v>0</v>
      </c>
    </row>
    <row r="14" spans="1:27" s="11" customFormat="1" ht="27" customHeight="1">
      <c r="A14" s="29" t="s">
        <v>478</v>
      </c>
      <c r="B14" s="318">
        <v>5</v>
      </c>
      <c r="C14" s="309">
        <v>31</v>
      </c>
      <c r="D14" s="309">
        <v>15</v>
      </c>
      <c r="E14" s="319">
        <v>16</v>
      </c>
      <c r="F14" s="309">
        <v>33</v>
      </c>
      <c r="G14" s="309">
        <v>22</v>
      </c>
      <c r="H14" s="319">
        <v>11</v>
      </c>
      <c r="I14" s="309">
        <v>213</v>
      </c>
      <c r="J14" s="309">
        <v>116</v>
      </c>
      <c r="K14" s="319">
        <v>97</v>
      </c>
      <c r="L14" s="309">
        <v>5</v>
      </c>
      <c r="M14" s="309">
        <v>31</v>
      </c>
      <c r="N14" s="309">
        <v>33</v>
      </c>
      <c r="O14" s="319">
        <v>213</v>
      </c>
      <c r="P14" s="309">
        <v>0</v>
      </c>
      <c r="Q14" s="309">
        <v>0</v>
      </c>
      <c r="R14" s="309">
        <v>0</v>
      </c>
      <c r="S14" s="319">
        <v>0</v>
      </c>
      <c r="T14" s="309">
        <v>0</v>
      </c>
      <c r="U14" s="309">
        <v>0</v>
      </c>
      <c r="V14" s="309">
        <v>0</v>
      </c>
      <c r="W14" s="319">
        <v>0</v>
      </c>
      <c r="X14" s="309">
        <v>0</v>
      </c>
      <c r="Y14" s="309">
        <v>0</v>
      </c>
      <c r="Z14" s="309">
        <v>0</v>
      </c>
      <c r="AA14" s="309">
        <v>0</v>
      </c>
    </row>
    <row r="15" spans="1:27" s="11" customFormat="1" ht="27" customHeight="1">
      <c r="A15" s="29" t="s">
        <v>592</v>
      </c>
      <c r="B15" s="446">
        <v>5</v>
      </c>
      <c r="C15" s="34">
        <v>35</v>
      </c>
      <c r="D15" s="34">
        <v>20</v>
      </c>
      <c r="E15" s="194">
        <v>15</v>
      </c>
      <c r="F15" s="34">
        <v>33</v>
      </c>
      <c r="G15" s="34">
        <v>18</v>
      </c>
      <c r="H15" s="194">
        <v>15</v>
      </c>
      <c r="I15" s="34">
        <v>215</v>
      </c>
      <c r="J15" s="309">
        <v>118</v>
      </c>
      <c r="K15" s="319">
        <v>97</v>
      </c>
      <c r="L15" s="309">
        <v>5</v>
      </c>
      <c r="M15" s="309">
        <v>35</v>
      </c>
      <c r="N15" s="309">
        <v>33</v>
      </c>
      <c r="O15" s="319">
        <v>215</v>
      </c>
      <c r="P15" s="309">
        <v>0</v>
      </c>
      <c r="Q15" s="309">
        <v>0</v>
      </c>
      <c r="R15" s="309">
        <v>0</v>
      </c>
      <c r="S15" s="319">
        <v>0</v>
      </c>
      <c r="T15" s="309">
        <v>0</v>
      </c>
      <c r="U15" s="309">
        <v>0</v>
      </c>
      <c r="V15" s="309">
        <v>0</v>
      </c>
      <c r="W15" s="319">
        <v>0</v>
      </c>
      <c r="X15" s="309">
        <v>0</v>
      </c>
      <c r="Y15" s="309">
        <v>0</v>
      </c>
      <c r="Z15" s="309">
        <v>0</v>
      </c>
      <c r="AA15" s="309">
        <v>0</v>
      </c>
    </row>
    <row r="16" spans="1:27" s="11" customFormat="1" ht="27" customHeight="1">
      <c r="A16" s="554" t="s">
        <v>820</v>
      </c>
      <c r="B16" s="555">
        <v>5</v>
      </c>
      <c r="C16" s="577">
        <v>24</v>
      </c>
      <c r="D16" s="577">
        <v>17</v>
      </c>
      <c r="E16" s="553">
        <v>7</v>
      </c>
      <c r="F16" s="577">
        <v>39</v>
      </c>
      <c r="G16" s="577">
        <v>22</v>
      </c>
      <c r="H16" s="553">
        <v>17</v>
      </c>
      <c r="I16" s="577">
        <v>206</v>
      </c>
      <c r="J16" s="591">
        <v>118</v>
      </c>
      <c r="K16" s="593">
        <v>88</v>
      </c>
      <c r="L16" s="591">
        <v>5</v>
      </c>
      <c r="M16" s="591">
        <v>24</v>
      </c>
      <c r="N16" s="591">
        <v>39</v>
      </c>
      <c r="O16" s="593">
        <v>206</v>
      </c>
      <c r="P16" s="591">
        <v>0</v>
      </c>
      <c r="Q16" s="591">
        <v>0</v>
      </c>
      <c r="R16" s="591">
        <v>0</v>
      </c>
      <c r="S16" s="593">
        <v>0</v>
      </c>
      <c r="T16" s="591">
        <v>0</v>
      </c>
      <c r="U16" s="591">
        <v>0</v>
      </c>
      <c r="V16" s="591">
        <v>0</v>
      </c>
      <c r="W16" s="593">
        <v>0</v>
      </c>
      <c r="X16" s="591">
        <v>0</v>
      </c>
      <c r="Y16" s="591">
        <v>0</v>
      </c>
      <c r="Z16" s="591">
        <v>0</v>
      </c>
      <c r="AA16" s="591">
        <v>0</v>
      </c>
    </row>
    <row r="17" spans="1:27" s="12" customFormat="1" ht="19.5" customHeight="1">
      <c r="A17" s="23" t="s">
        <v>829</v>
      </c>
      <c r="B17" s="24"/>
      <c r="C17" s="24"/>
      <c r="F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3"/>
      <c r="T17" s="24"/>
      <c r="U17" s="24"/>
      <c r="V17" s="24"/>
      <c r="W17" s="23"/>
      <c r="X17" s="24"/>
      <c r="Y17" s="24"/>
      <c r="Z17" s="24"/>
      <c r="AA17" s="23"/>
    </row>
  </sheetData>
  <sheetProtection/>
  <mergeCells count="27">
    <mergeCell ref="A2:L2"/>
    <mergeCell ref="A5:A7"/>
    <mergeCell ref="L5:O5"/>
    <mergeCell ref="P5:S5"/>
    <mergeCell ref="T5:W5"/>
    <mergeCell ref="B6:B7"/>
    <mergeCell ref="C6:E6"/>
    <mergeCell ref="F6:H6"/>
    <mergeCell ref="V6:V7"/>
    <mergeCell ref="I6:K6"/>
    <mergeCell ref="P6:P7"/>
    <mergeCell ref="W6:W7"/>
    <mergeCell ref="X6:X7"/>
    <mergeCell ref="Y6:Y7"/>
    <mergeCell ref="Z6:Z7"/>
    <mergeCell ref="U6:U7"/>
    <mergeCell ref="T6:T7"/>
    <mergeCell ref="O6:O7"/>
    <mergeCell ref="B5:K5"/>
    <mergeCell ref="X5:AA5"/>
    <mergeCell ref="L6:L7"/>
    <mergeCell ref="M6:M7"/>
    <mergeCell ref="N6:N7"/>
    <mergeCell ref="AA6:AA7"/>
    <mergeCell ref="Q6:Q7"/>
    <mergeCell ref="R6:R7"/>
    <mergeCell ref="S6:S7"/>
  </mergeCells>
  <printOptions/>
  <pageMargins left="0.41" right="0.1968503937007874" top="0.984251968503937" bottom="0.984251968503937" header="0.5118110236220472" footer="0.5118110236220472"/>
  <pageSetup fitToWidth="2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A19" sqref="A19"/>
    </sheetView>
  </sheetViews>
  <sheetFormatPr defaultColWidth="8.88671875" defaultRowHeight="13.5"/>
  <cols>
    <col min="1" max="1" width="7.77734375" style="237" customWidth="1"/>
    <col min="2" max="7" width="6.77734375" style="237" customWidth="1"/>
    <col min="8" max="12" width="6.3359375" style="237" customWidth="1"/>
    <col min="13" max="13" width="7.3359375" style="237" customWidth="1"/>
    <col min="14" max="15" width="6.77734375" style="237" customWidth="1"/>
    <col min="16" max="19" width="6.5546875" style="237" customWidth="1"/>
    <col min="20" max="22" width="6.77734375" style="237" customWidth="1"/>
    <col min="23" max="23" width="8.3359375" style="237" customWidth="1"/>
    <col min="24" max="24" width="6.77734375" style="237" customWidth="1"/>
    <col min="25" max="16384" width="8.88671875" style="237" customWidth="1"/>
  </cols>
  <sheetData>
    <row r="2" spans="1:24" ht="19.5" customHeight="1">
      <c r="A2" s="620" t="s">
        <v>777</v>
      </c>
      <c r="B2" s="620"/>
      <c r="C2" s="620"/>
      <c r="D2" s="620"/>
      <c r="E2" s="620"/>
      <c r="F2" s="620"/>
      <c r="G2" s="620"/>
      <c r="H2" s="620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ht="24.75" customHeight="1">
      <c r="A3" s="239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</row>
    <row r="4" spans="1:24" s="12" customFormat="1" ht="16.5" customHeight="1">
      <c r="A4" s="23" t="s">
        <v>550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 t="s">
        <v>0</v>
      </c>
      <c r="O4" s="24"/>
      <c r="P4" s="24"/>
      <c r="Q4" s="24"/>
      <c r="R4" s="24"/>
      <c r="S4" s="23" t="s">
        <v>0</v>
      </c>
      <c r="T4" s="24"/>
      <c r="U4" s="24"/>
      <c r="V4" s="24"/>
      <c r="W4" s="24"/>
      <c r="X4" s="24"/>
    </row>
    <row r="5" spans="1:24" s="12" customFormat="1" ht="23.25" customHeight="1">
      <c r="A5" s="670" t="s">
        <v>745</v>
      </c>
      <c r="B5" s="622" t="s">
        <v>348</v>
      </c>
      <c r="C5" s="711" t="s">
        <v>347</v>
      </c>
      <c r="D5" s="672"/>
      <c r="E5" s="672"/>
      <c r="F5" s="673"/>
      <c r="G5" s="635" t="s">
        <v>346</v>
      </c>
      <c r="H5" s="669"/>
      <c r="I5" s="669"/>
      <c r="J5" s="669"/>
      <c r="K5" s="669"/>
      <c r="L5" s="670"/>
      <c r="M5" s="622" t="s">
        <v>345</v>
      </c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4"/>
    </row>
    <row r="6" spans="1:24" s="12" customFormat="1" ht="23.25" customHeight="1">
      <c r="A6" s="670"/>
      <c r="B6" s="624"/>
      <c r="C6" s="685"/>
      <c r="D6" s="670" t="s">
        <v>344</v>
      </c>
      <c r="E6" s="615" t="s">
        <v>343</v>
      </c>
      <c r="F6" s="705" t="s">
        <v>342</v>
      </c>
      <c r="G6" s="695"/>
      <c r="H6" s="621" t="s">
        <v>341</v>
      </c>
      <c r="I6" s="628" t="s">
        <v>340</v>
      </c>
      <c r="J6" s="628" t="s">
        <v>339</v>
      </c>
      <c r="K6" s="628" t="s">
        <v>338</v>
      </c>
      <c r="L6" s="628" t="s">
        <v>17</v>
      </c>
      <c r="M6" s="626" t="s">
        <v>337</v>
      </c>
      <c r="N6" s="622"/>
      <c r="O6" s="622"/>
      <c r="P6" s="622" t="s">
        <v>336</v>
      </c>
      <c r="Q6" s="622"/>
      <c r="R6" s="622"/>
      <c r="S6" s="622"/>
      <c r="T6" s="622" t="s">
        <v>335</v>
      </c>
      <c r="U6" s="622"/>
      <c r="V6" s="622"/>
      <c r="W6" s="622"/>
      <c r="X6" s="624"/>
    </row>
    <row r="7" spans="1:24" s="12" customFormat="1" ht="18" customHeight="1">
      <c r="A7" s="670"/>
      <c r="B7" s="624"/>
      <c r="C7" s="685"/>
      <c r="D7" s="670"/>
      <c r="E7" s="615" t="s">
        <v>0</v>
      </c>
      <c r="F7" s="745"/>
      <c r="G7" s="695"/>
      <c r="H7" s="621"/>
      <c r="I7" s="628"/>
      <c r="J7" s="628"/>
      <c r="K7" s="628"/>
      <c r="L7" s="628"/>
      <c r="M7" s="663"/>
      <c r="N7" s="622" t="s">
        <v>27</v>
      </c>
      <c r="O7" s="622" t="s">
        <v>334</v>
      </c>
      <c r="P7" s="622" t="s">
        <v>333</v>
      </c>
      <c r="Q7" s="622"/>
      <c r="R7" s="622" t="s">
        <v>332</v>
      </c>
      <c r="S7" s="622"/>
      <c r="T7" s="622" t="s">
        <v>468</v>
      </c>
      <c r="U7" s="622" t="s">
        <v>331</v>
      </c>
      <c r="V7" s="617" t="s">
        <v>330</v>
      </c>
      <c r="W7" s="617" t="s">
        <v>822</v>
      </c>
      <c r="X7" s="624" t="s">
        <v>17</v>
      </c>
    </row>
    <row r="8" spans="1:24" s="12" customFormat="1" ht="17.25" customHeight="1">
      <c r="A8" s="670"/>
      <c r="B8" s="624"/>
      <c r="C8" s="663"/>
      <c r="D8" s="670"/>
      <c r="E8" s="615"/>
      <c r="F8" s="706"/>
      <c r="G8" s="696"/>
      <c r="H8" s="621"/>
      <c r="I8" s="628" t="s">
        <v>0</v>
      </c>
      <c r="J8" s="628" t="s">
        <v>0</v>
      </c>
      <c r="K8" s="628" t="s">
        <v>0</v>
      </c>
      <c r="L8" s="628" t="s">
        <v>0</v>
      </c>
      <c r="M8" s="622"/>
      <c r="N8" s="622" t="s">
        <v>0</v>
      </c>
      <c r="O8" s="622" t="s">
        <v>0</v>
      </c>
      <c r="P8" s="25" t="s">
        <v>27</v>
      </c>
      <c r="Q8" s="25" t="s">
        <v>28</v>
      </c>
      <c r="R8" s="25" t="s">
        <v>27</v>
      </c>
      <c r="S8" s="25" t="s">
        <v>28</v>
      </c>
      <c r="T8" s="622"/>
      <c r="U8" s="622" t="s">
        <v>0</v>
      </c>
      <c r="V8" s="617"/>
      <c r="W8" s="617"/>
      <c r="X8" s="624"/>
    </row>
    <row r="9" spans="1:24" s="12" customFormat="1" ht="27.75" customHeight="1">
      <c r="A9" s="29" t="s">
        <v>364</v>
      </c>
      <c r="B9" s="157">
        <v>7</v>
      </c>
      <c r="C9" s="158">
        <v>10</v>
      </c>
      <c r="D9" s="158">
        <v>7</v>
      </c>
      <c r="E9" s="160">
        <v>3</v>
      </c>
      <c r="F9" s="161">
        <v>0</v>
      </c>
      <c r="G9" s="160">
        <v>8</v>
      </c>
      <c r="H9" s="160">
        <v>5</v>
      </c>
      <c r="I9" s="158">
        <v>0</v>
      </c>
      <c r="J9" s="158">
        <v>3</v>
      </c>
      <c r="K9" s="158">
        <v>0</v>
      </c>
      <c r="L9" s="159">
        <v>0</v>
      </c>
      <c r="M9" s="158">
        <v>90</v>
      </c>
      <c r="N9" s="158">
        <v>51</v>
      </c>
      <c r="O9" s="159">
        <v>39</v>
      </c>
      <c r="P9" s="158">
        <v>13</v>
      </c>
      <c r="Q9" s="158">
        <v>0</v>
      </c>
      <c r="R9" s="158">
        <v>38</v>
      </c>
      <c r="S9" s="159">
        <v>39</v>
      </c>
      <c r="T9" s="158">
        <v>2</v>
      </c>
      <c r="U9" s="158">
        <v>0</v>
      </c>
      <c r="V9" s="160">
        <v>0</v>
      </c>
      <c r="W9" s="160">
        <v>86</v>
      </c>
      <c r="X9" s="158">
        <v>2</v>
      </c>
    </row>
    <row r="10" spans="1:24" s="12" customFormat="1" ht="27.75" customHeight="1">
      <c r="A10" s="29" t="s">
        <v>388</v>
      </c>
      <c r="B10" s="182">
        <v>7</v>
      </c>
      <c r="C10" s="158">
        <v>13</v>
      </c>
      <c r="D10" s="158">
        <v>10</v>
      </c>
      <c r="E10" s="160">
        <v>3</v>
      </c>
      <c r="F10" s="183">
        <v>0</v>
      </c>
      <c r="G10" s="160">
        <v>10</v>
      </c>
      <c r="H10" s="160">
        <v>6</v>
      </c>
      <c r="I10" s="158">
        <v>2</v>
      </c>
      <c r="J10" s="158">
        <v>2</v>
      </c>
      <c r="K10" s="158">
        <v>0</v>
      </c>
      <c r="L10" s="177">
        <v>0</v>
      </c>
      <c r="M10" s="158">
        <v>88</v>
      </c>
      <c r="N10" s="158">
        <v>46</v>
      </c>
      <c r="O10" s="177">
        <v>42</v>
      </c>
      <c r="P10" s="158">
        <v>10</v>
      </c>
      <c r="Q10" s="158">
        <v>0</v>
      </c>
      <c r="R10" s="158">
        <v>36</v>
      </c>
      <c r="S10" s="177">
        <v>42</v>
      </c>
      <c r="T10" s="158">
        <v>1</v>
      </c>
      <c r="U10" s="158">
        <v>0</v>
      </c>
      <c r="V10" s="160">
        <v>0</v>
      </c>
      <c r="W10" s="160">
        <v>86</v>
      </c>
      <c r="X10" s="158">
        <v>1</v>
      </c>
    </row>
    <row r="11" spans="1:24" s="12" customFormat="1" ht="27.75" customHeight="1">
      <c r="A11" s="29" t="s">
        <v>410</v>
      </c>
      <c r="B11" s="182">
        <v>8</v>
      </c>
      <c r="C11" s="158">
        <v>7</v>
      </c>
      <c r="D11" s="158">
        <v>6</v>
      </c>
      <c r="E11" s="160">
        <v>1</v>
      </c>
      <c r="F11" s="183">
        <v>0</v>
      </c>
      <c r="G11" s="160">
        <v>3</v>
      </c>
      <c r="H11" s="160">
        <v>2</v>
      </c>
      <c r="I11" s="158">
        <v>0</v>
      </c>
      <c r="J11" s="158">
        <v>0</v>
      </c>
      <c r="K11" s="158">
        <v>0</v>
      </c>
      <c r="L11" s="177">
        <v>1</v>
      </c>
      <c r="M11" s="158">
        <v>91</v>
      </c>
      <c r="N11" s="158">
        <v>51</v>
      </c>
      <c r="O11" s="177">
        <v>40</v>
      </c>
      <c r="P11" s="158">
        <v>9</v>
      </c>
      <c r="Q11" s="158">
        <v>0</v>
      </c>
      <c r="R11" s="158">
        <v>42</v>
      </c>
      <c r="S11" s="177">
        <v>40</v>
      </c>
      <c r="T11" s="158">
        <v>1</v>
      </c>
      <c r="U11" s="158">
        <v>0</v>
      </c>
      <c r="V11" s="160">
        <v>0</v>
      </c>
      <c r="W11" s="160">
        <v>87</v>
      </c>
      <c r="X11" s="158">
        <v>3</v>
      </c>
    </row>
    <row r="12" spans="1:25" s="151" customFormat="1" ht="27.75" customHeight="1">
      <c r="A12" s="110" t="s">
        <v>417</v>
      </c>
      <c r="B12" s="223">
        <v>9</v>
      </c>
      <c r="C12" s="32">
        <v>28</v>
      </c>
      <c r="D12" s="32">
        <v>27</v>
      </c>
      <c r="E12" s="32">
        <v>1</v>
      </c>
      <c r="F12" s="162">
        <v>0</v>
      </c>
      <c r="G12" s="32">
        <v>4</v>
      </c>
      <c r="H12" s="32">
        <v>4</v>
      </c>
      <c r="I12" s="32">
        <v>0</v>
      </c>
      <c r="J12" s="32">
        <v>0</v>
      </c>
      <c r="K12" s="32">
        <v>0</v>
      </c>
      <c r="L12" s="162">
        <v>0</v>
      </c>
      <c r="M12" s="32">
        <v>94</v>
      </c>
      <c r="N12" s="32">
        <v>51</v>
      </c>
      <c r="O12" s="162">
        <v>43</v>
      </c>
      <c r="P12" s="32">
        <v>6</v>
      </c>
      <c r="Q12" s="32">
        <v>1</v>
      </c>
      <c r="R12" s="32">
        <v>45</v>
      </c>
      <c r="S12" s="162">
        <v>42</v>
      </c>
      <c r="T12" s="32">
        <v>2</v>
      </c>
      <c r="U12" s="32">
        <v>0</v>
      </c>
      <c r="V12" s="32">
        <v>0</v>
      </c>
      <c r="W12" s="32">
        <v>91</v>
      </c>
      <c r="X12" s="32">
        <v>1</v>
      </c>
      <c r="Y12" s="156"/>
    </row>
    <row r="13" spans="1:25" s="151" customFormat="1" ht="27.75" customHeight="1">
      <c r="A13" s="110" t="s">
        <v>467</v>
      </c>
      <c r="B13" s="223">
        <v>11</v>
      </c>
      <c r="C13" s="32">
        <v>15</v>
      </c>
      <c r="D13" s="32">
        <v>15</v>
      </c>
      <c r="E13" s="32">
        <v>0</v>
      </c>
      <c r="F13" s="162">
        <v>0</v>
      </c>
      <c r="G13" s="32">
        <v>9</v>
      </c>
      <c r="H13" s="32">
        <v>9</v>
      </c>
      <c r="I13" s="32">
        <v>0</v>
      </c>
      <c r="J13" s="32">
        <v>0</v>
      </c>
      <c r="K13" s="32">
        <v>0</v>
      </c>
      <c r="L13" s="162">
        <v>0</v>
      </c>
      <c r="M13" s="32">
        <v>103</v>
      </c>
      <c r="N13" s="32">
        <v>53</v>
      </c>
      <c r="O13" s="162">
        <v>50</v>
      </c>
      <c r="P13" s="32">
        <v>8</v>
      </c>
      <c r="Q13" s="32">
        <v>1</v>
      </c>
      <c r="R13" s="32">
        <v>45</v>
      </c>
      <c r="S13" s="162">
        <v>49</v>
      </c>
      <c r="T13" s="32">
        <v>2</v>
      </c>
      <c r="U13" s="32">
        <v>0</v>
      </c>
      <c r="V13" s="32">
        <v>0</v>
      </c>
      <c r="W13" s="32">
        <v>100</v>
      </c>
      <c r="X13" s="32">
        <v>1</v>
      </c>
      <c r="Y13" s="156"/>
    </row>
    <row r="14" spans="1:25" s="151" customFormat="1" ht="27.75" customHeight="1">
      <c r="A14" s="110" t="s">
        <v>591</v>
      </c>
      <c r="B14" s="96">
        <v>12</v>
      </c>
      <c r="C14" s="40">
        <v>14</v>
      </c>
      <c r="D14" s="40">
        <v>4</v>
      </c>
      <c r="E14" s="40">
        <v>4</v>
      </c>
      <c r="F14" s="96">
        <v>6</v>
      </c>
      <c r="G14" s="41">
        <v>4</v>
      </c>
      <c r="H14" s="40">
        <v>2</v>
      </c>
      <c r="I14" s="63">
        <v>0</v>
      </c>
      <c r="J14" s="40">
        <v>0</v>
      </c>
      <c r="K14" s="40">
        <v>0</v>
      </c>
      <c r="L14" s="96">
        <v>2</v>
      </c>
      <c r="M14" s="40">
        <v>105</v>
      </c>
      <c r="N14" s="40">
        <v>56</v>
      </c>
      <c r="O14" s="96">
        <v>49</v>
      </c>
      <c r="P14" s="40">
        <v>8</v>
      </c>
      <c r="Q14" s="40">
        <v>1</v>
      </c>
      <c r="R14" s="40">
        <v>48</v>
      </c>
      <c r="S14" s="96">
        <v>48</v>
      </c>
      <c r="T14" s="40">
        <v>2</v>
      </c>
      <c r="U14" s="40">
        <v>0</v>
      </c>
      <c r="V14" s="40">
        <v>0</v>
      </c>
      <c r="W14" s="41">
        <v>100</v>
      </c>
      <c r="X14" s="63">
        <v>3</v>
      </c>
      <c r="Y14" s="156"/>
    </row>
    <row r="15" spans="1:25" s="151" customFormat="1" ht="27.75" customHeight="1">
      <c r="A15" s="320" t="s">
        <v>819</v>
      </c>
      <c r="B15" s="592">
        <v>12</v>
      </c>
      <c r="C15" s="588">
        <v>14</v>
      </c>
      <c r="D15" s="588">
        <v>13</v>
      </c>
      <c r="E15" s="588">
        <v>1</v>
      </c>
      <c r="F15" s="592">
        <v>0</v>
      </c>
      <c r="G15" s="574">
        <v>12</v>
      </c>
      <c r="H15" s="588">
        <v>7</v>
      </c>
      <c r="I15" s="533">
        <v>1</v>
      </c>
      <c r="J15" s="588">
        <v>0</v>
      </c>
      <c r="K15" s="588">
        <v>0</v>
      </c>
      <c r="L15" s="592">
        <v>4</v>
      </c>
      <c r="M15" s="588">
        <v>109</v>
      </c>
      <c r="N15" s="588">
        <v>60</v>
      </c>
      <c r="O15" s="592">
        <v>49</v>
      </c>
      <c r="P15" s="588">
        <v>7</v>
      </c>
      <c r="Q15" s="588">
        <v>0</v>
      </c>
      <c r="R15" s="588">
        <v>53</v>
      </c>
      <c r="S15" s="592">
        <v>49</v>
      </c>
      <c r="T15" s="588">
        <v>1</v>
      </c>
      <c r="U15" s="588">
        <v>0</v>
      </c>
      <c r="V15" s="588">
        <v>0</v>
      </c>
      <c r="W15" s="574">
        <v>103</v>
      </c>
      <c r="X15" s="533">
        <v>5</v>
      </c>
      <c r="Y15" s="156"/>
    </row>
    <row r="16" spans="1:24" s="2" customFormat="1" ht="15" customHeight="1">
      <c r="A16" s="1" t="s">
        <v>823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8" customFormat="1" ht="15" customHeight="1">
      <c r="A17" s="5" t="s">
        <v>557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15" customHeight="1">
      <c r="A18" s="290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</row>
    <row r="19" spans="2:24" ht="13.5">
      <c r="B19" s="40"/>
      <c r="C19" s="40"/>
      <c r="D19" s="40"/>
      <c r="E19" s="40"/>
      <c r="F19" s="40"/>
      <c r="G19" s="41"/>
      <c r="H19" s="40"/>
      <c r="I19" s="63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63"/>
    </row>
  </sheetData>
  <sheetProtection/>
  <mergeCells count="29">
    <mergeCell ref="G6:G8"/>
    <mergeCell ref="U7:U8"/>
    <mergeCell ref="V7:V8"/>
    <mergeCell ref="H6:H8"/>
    <mergeCell ref="I6:I8"/>
    <mergeCell ref="J6:J8"/>
    <mergeCell ref="K6:K8"/>
    <mergeCell ref="R7:S7"/>
    <mergeCell ref="T7:T8"/>
    <mergeCell ref="B5:B8"/>
    <mergeCell ref="C5:F5"/>
    <mergeCell ref="G5:L5"/>
    <mergeCell ref="M5:X5"/>
    <mergeCell ref="C6:C8"/>
    <mergeCell ref="D6:D8"/>
    <mergeCell ref="E6:E8"/>
    <mergeCell ref="L6:L8"/>
    <mergeCell ref="M6:O6"/>
    <mergeCell ref="F6:F8"/>
    <mergeCell ref="A2:H2"/>
    <mergeCell ref="W7:W8"/>
    <mergeCell ref="X7:X8"/>
    <mergeCell ref="P6:S6"/>
    <mergeCell ref="T6:X6"/>
    <mergeCell ref="M7:M8"/>
    <mergeCell ref="N7:N8"/>
    <mergeCell ref="O7:O8"/>
    <mergeCell ref="P7:Q7"/>
    <mergeCell ref="A5:A8"/>
  </mergeCells>
  <printOptions/>
  <pageMargins left="0.2" right="0.2" top="0.55" bottom="0.74" header="0.57" footer="0.5"/>
  <pageSetup horizontalDpi="300" verticalDpi="3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PageLayoutView="0" workbookViewId="0" topLeftCell="L1">
      <selection activeCell="U15" sqref="U15"/>
    </sheetView>
  </sheetViews>
  <sheetFormatPr defaultColWidth="7.99609375" defaultRowHeight="13.5"/>
  <cols>
    <col min="1" max="1" width="7.99609375" style="237" customWidth="1"/>
    <col min="2" max="4" width="7.5546875" style="237" bestFit="1" customWidth="1"/>
    <col min="5" max="17" width="7.99609375" style="237" customWidth="1"/>
    <col min="18" max="18" width="8.99609375" style="237" customWidth="1"/>
    <col min="19" max="19" width="7.99609375" style="237" customWidth="1"/>
    <col min="20" max="20" width="11.77734375" style="237" customWidth="1"/>
    <col min="21" max="21" width="16.99609375" style="237" customWidth="1"/>
    <col min="22" max="16384" width="7.99609375" style="237" customWidth="1"/>
  </cols>
  <sheetData>
    <row r="2" spans="1:8" ht="18.75">
      <c r="A2" s="620" t="s">
        <v>778</v>
      </c>
      <c r="B2" s="620"/>
      <c r="C2" s="620"/>
      <c r="D2" s="620"/>
      <c r="E2" s="620"/>
      <c r="F2" s="620"/>
      <c r="G2" s="620"/>
      <c r="H2" s="620"/>
    </row>
    <row r="3" ht="14.25" customHeight="1"/>
    <row r="4" ht="18" customHeight="1">
      <c r="A4" s="3" t="s">
        <v>416</v>
      </c>
    </row>
    <row r="5" spans="1:21" s="17" customFormat="1" ht="30" customHeight="1">
      <c r="A5" s="633" t="s">
        <v>789</v>
      </c>
      <c r="B5" s="631" t="s">
        <v>153</v>
      </c>
      <c r="C5" s="632"/>
      <c r="D5" s="633"/>
      <c r="E5" s="624" t="s">
        <v>154</v>
      </c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70"/>
      <c r="T5" s="624" t="s">
        <v>812</v>
      </c>
      <c r="U5" s="669"/>
    </row>
    <row r="6" spans="1:21" s="17" customFormat="1" ht="30" customHeight="1">
      <c r="A6" s="638"/>
      <c r="B6" s="171"/>
      <c r="C6" s="48" t="s">
        <v>45</v>
      </c>
      <c r="D6" s="48" t="s">
        <v>37</v>
      </c>
      <c r="E6" s="25" t="s">
        <v>633</v>
      </c>
      <c r="F6" s="27" t="s">
        <v>635</v>
      </c>
      <c r="G6" s="25" t="s">
        <v>634</v>
      </c>
      <c r="H6" s="25" t="s">
        <v>636</v>
      </c>
      <c r="I6" s="25" t="s">
        <v>637</v>
      </c>
      <c r="J6" s="25" t="s">
        <v>155</v>
      </c>
      <c r="K6" s="27" t="s">
        <v>638</v>
      </c>
      <c r="L6" s="25" t="s">
        <v>156</v>
      </c>
      <c r="M6" s="232" t="s">
        <v>157</v>
      </c>
      <c r="N6" s="25" t="s">
        <v>158</v>
      </c>
      <c r="O6" s="27" t="s">
        <v>639</v>
      </c>
      <c r="P6" s="25" t="s">
        <v>640</v>
      </c>
      <c r="Q6" s="25" t="s">
        <v>641</v>
      </c>
      <c r="R6" s="27" t="s">
        <v>642</v>
      </c>
      <c r="S6" s="27" t="s">
        <v>643</v>
      </c>
      <c r="T6" s="26" t="s">
        <v>644</v>
      </c>
      <c r="U6" s="26" t="s">
        <v>645</v>
      </c>
    </row>
    <row r="7" spans="1:23" s="12" customFormat="1" ht="27" customHeight="1">
      <c r="A7" s="29" t="s">
        <v>229</v>
      </c>
      <c r="B7" s="42">
        <v>8842</v>
      </c>
      <c r="C7" s="42">
        <v>5147</v>
      </c>
      <c r="D7" s="135">
        <v>3695</v>
      </c>
      <c r="E7" s="42">
        <v>4323</v>
      </c>
      <c r="F7" s="42">
        <v>1084</v>
      </c>
      <c r="G7" s="42">
        <v>1013</v>
      </c>
      <c r="H7" s="42">
        <v>884</v>
      </c>
      <c r="I7" s="42">
        <v>87</v>
      </c>
      <c r="J7" s="42">
        <v>508</v>
      </c>
      <c r="K7" s="42">
        <v>39</v>
      </c>
      <c r="L7" s="42">
        <v>481</v>
      </c>
      <c r="M7" s="291">
        <v>234</v>
      </c>
      <c r="N7" s="42">
        <v>27</v>
      </c>
      <c r="O7" s="42">
        <v>49</v>
      </c>
      <c r="P7" s="42">
        <v>24</v>
      </c>
      <c r="Q7" s="42">
        <v>9</v>
      </c>
      <c r="R7" s="42">
        <v>50</v>
      </c>
      <c r="S7" s="135">
        <v>30</v>
      </c>
      <c r="T7" s="42"/>
      <c r="U7" s="42"/>
      <c r="V7" s="35"/>
      <c r="W7" s="35"/>
    </row>
    <row r="8" spans="1:23" s="12" customFormat="1" ht="27" customHeight="1">
      <c r="A8" s="29" t="s">
        <v>319</v>
      </c>
      <c r="B8" s="42">
        <v>8839</v>
      </c>
      <c r="C8" s="42">
        <v>5176</v>
      </c>
      <c r="D8" s="73">
        <v>3663</v>
      </c>
      <c r="E8" s="42">
        <v>4274</v>
      </c>
      <c r="F8" s="42">
        <v>1062</v>
      </c>
      <c r="G8" s="42">
        <v>1036</v>
      </c>
      <c r="H8" s="42">
        <v>868</v>
      </c>
      <c r="I8" s="42">
        <v>91</v>
      </c>
      <c r="J8" s="42">
        <v>578</v>
      </c>
      <c r="K8" s="42">
        <v>42</v>
      </c>
      <c r="L8" s="42">
        <v>468</v>
      </c>
      <c r="M8" s="42">
        <v>237</v>
      </c>
      <c r="N8" s="42">
        <v>23</v>
      </c>
      <c r="O8" s="42">
        <v>53</v>
      </c>
      <c r="P8" s="42">
        <v>24</v>
      </c>
      <c r="Q8" s="42">
        <v>10</v>
      </c>
      <c r="R8" s="42">
        <v>48</v>
      </c>
      <c r="S8" s="73">
        <v>25</v>
      </c>
      <c r="T8" s="42"/>
      <c r="U8" s="42"/>
      <c r="V8" s="35"/>
      <c r="W8" s="35"/>
    </row>
    <row r="9" spans="1:23" s="12" customFormat="1" ht="27" customHeight="1">
      <c r="A9" s="29" t="s">
        <v>364</v>
      </c>
      <c r="B9" s="42">
        <v>8857</v>
      </c>
      <c r="C9" s="42">
        <v>5143</v>
      </c>
      <c r="D9" s="73">
        <v>3714</v>
      </c>
      <c r="E9" s="42">
        <v>4233</v>
      </c>
      <c r="F9" s="42">
        <v>1054</v>
      </c>
      <c r="G9" s="42">
        <v>1038</v>
      </c>
      <c r="H9" s="42">
        <v>876</v>
      </c>
      <c r="I9" s="42">
        <v>88</v>
      </c>
      <c r="J9" s="42">
        <v>593</v>
      </c>
      <c r="K9" s="42">
        <v>48</v>
      </c>
      <c r="L9" s="42">
        <v>479</v>
      </c>
      <c r="M9" s="42">
        <v>259</v>
      </c>
      <c r="N9" s="42">
        <v>25</v>
      </c>
      <c r="O9" s="42">
        <v>50</v>
      </c>
      <c r="P9" s="42">
        <v>26</v>
      </c>
      <c r="Q9" s="42">
        <v>10</v>
      </c>
      <c r="R9" s="42">
        <v>54</v>
      </c>
      <c r="S9" s="73">
        <v>24</v>
      </c>
      <c r="T9" s="42"/>
      <c r="U9" s="42"/>
      <c r="V9" s="35"/>
      <c r="W9" s="35"/>
    </row>
    <row r="10" spans="1:23" s="12" customFormat="1" ht="27" customHeight="1">
      <c r="A10" s="29" t="s">
        <v>388</v>
      </c>
      <c r="B10" s="42">
        <v>8765</v>
      </c>
      <c r="C10" s="42">
        <v>5080</v>
      </c>
      <c r="D10" s="73">
        <v>3685</v>
      </c>
      <c r="E10" s="42">
        <v>4150</v>
      </c>
      <c r="F10" s="42">
        <v>1029</v>
      </c>
      <c r="G10" s="42">
        <v>1064</v>
      </c>
      <c r="H10" s="42">
        <v>852</v>
      </c>
      <c r="I10" s="42">
        <v>84</v>
      </c>
      <c r="J10" s="42">
        <v>600</v>
      </c>
      <c r="K10" s="42">
        <v>56</v>
      </c>
      <c r="L10" s="42">
        <v>467</v>
      </c>
      <c r="M10" s="42">
        <v>266</v>
      </c>
      <c r="N10" s="42">
        <v>21</v>
      </c>
      <c r="O10" s="42">
        <v>50</v>
      </c>
      <c r="P10" s="42">
        <v>26</v>
      </c>
      <c r="Q10" s="42">
        <v>11</v>
      </c>
      <c r="R10" s="42">
        <v>66</v>
      </c>
      <c r="S10" s="73">
        <v>23</v>
      </c>
      <c r="T10" s="42"/>
      <c r="U10" s="42"/>
      <c r="V10" s="35"/>
      <c r="W10" s="35"/>
    </row>
    <row r="11" spans="1:23" s="12" customFormat="1" ht="27" customHeight="1">
      <c r="A11" s="29" t="s">
        <v>410</v>
      </c>
      <c r="B11" s="42">
        <v>8708</v>
      </c>
      <c r="C11" s="42">
        <v>5030</v>
      </c>
      <c r="D11" s="73">
        <v>3678</v>
      </c>
      <c r="E11" s="42">
        <v>4055</v>
      </c>
      <c r="F11" s="42">
        <v>1029</v>
      </c>
      <c r="G11" s="42">
        <v>1030</v>
      </c>
      <c r="H11" s="42">
        <v>861</v>
      </c>
      <c r="I11" s="42">
        <v>84</v>
      </c>
      <c r="J11" s="42">
        <v>630</v>
      </c>
      <c r="K11" s="42">
        <v>58</v>
      </c>
      <c r="L11" s="42">
        <v>474</v>
      </c>
      <c r="M11" s="42">
        <v>286</v>
      </c>
      <c r="N11" s="42">
        <v>19</v>
      </c>
      <c r="O11" s="42">
        <v>47</v>
      </c>
      <c r="P11" s="42">
        <v>31</v>
      </c>
      <c r="Q11" s="42">
        <v>10</v>
      </c>
      <c r="R11" s="42">
        <v>67</v>
      </c>
      <c r="S11" s="73">
        <v>27</v>
      </c>
      <c r="T11" s="42"/>
      <c r="U11" s="42"/>
      <c r="V11" s="35"/>
      <c r="W11" s="35"/>
    </row>
    <row r="12" spans="1:23" s="11" customFormat="1" ht="27" customHeight="1">
      <c r="A12" s="29" t="s">
        <v>417</v>
      </c>
      <c r="B12" s="72">
        <v>8769</v>
      </c>
      <c r="C12" s="42">
        <v>5048</v>
      </c>
      <c r="D12" s="73">
        <v>3721</v>
      </c>
      <c r="E12" s="100">
        <v>3936</v>
      </c>
      <c r="F12" s="100">
        <v>1024</v>
      </c>
      <c r="G12" s="100">
        <v>999</v>
      </c>
      <c r="H12" s="100">
        <v>1034</v>
      </c>
      <c r="I12" s="100">
        <v>80</v>
      </c>
      <c r="J12" s="100">
        <v>651</v>
      </c>
      <c r="K12" s="100">
        <v>64</v>
      </c>
      <c r="L12" s="100">
        <v>489</v>
      </c>
      <c r="M12" s="100">
        <v>297</v>
      </c>
      <c r="N12" s="100">
        <v>17</v>
      </c>
      <c r="O12" s="100">
        <v>41</v>
      </c>
      <c r="P12" s="100">
        <v>28</v>
      </c>
      <c r="Q12" s="100">
        <v>9</v>
      </c>
      <c r="R12" s="100">
        <v>71</v>
      </c>
      <c r="S12" s="124">
        <v>29</v>
      </c>
      <c r="T12" s="100"/>
      <c r="U12" s="100"/>
      <c r="V12" s="40"/>
      <c r="W12" s="40"/>
    </row>
    <row r="13" spans="1:23" s="11" customFormat="1" ht="27" customHeight="1">
      <c r="A13" s="29" t="s">
        <v>469</v>
      </c>
      <c r="B13" s="72">
        <v>8950</v>
      </c>
      <c r="C13" s="42">
        <v>5174</v>
      </c>
      <c r="D13" s="73">
        <v>3776</v>
      </c>
      <c r="E13" s="309">
        <v>3837</v>
      </c>
      <c r="F13" s="309">
        <v>1024</v>
      </c>
      <c r="G13" s="309">
        <v>986</v>
      </c>
      <c r="H13" s="309">
        <v>1296</v>
      </c>
      <c r="I13" s="309">
        <v>84</v>
      </c>
      <c r="J13" s="309">
        <v>662</v>
      </c>
      <c r="K13" s="309">
        <v>72</v>
      </c>
      <c r="L13" s="309">
        <v>497</v>
      </c>
      <c r="M13" s="309">
        <v>297</v>
      </c>
      <c r="N13" s="309">
        <v>18</v>
      </c>
      <c r="O13" s="309">
        <v>41</v>
      </c>
      <c r="P13" s="309">
        <v>32</v>
      </c>
      <c r="Q13" s="309">
        <v>11</v>
      </c>
      <c r="R13" s="309">
        <v>69</v>
      </c>
      <c r="S13" s="319">
        <v>24</v>
      </c>
      <c r="T13" s="309"/>
      <c r="U13" s="309"/>
      <c r="V13" s="40"/>
      <c r="W13" s="40"/>
    </row>
    <row r="14" spans="1:23" s="11" customFormat="1" ht="27" customHeight="1">
      <c r="A14" s="29" t="s">
        <v>591</v>
      </c>
      <c r="B14" s="72">
        <v>9299</v>
      </c>
      <c r="C14" s="42">
        <v>5332</v>
      </c>
      <c r="D14" s="73">
        <v>3967</v>
      </c>
      <c r="E14" s="309">
        <v>3784</v>
      </c>
      <c r="F14" s="309">
        <v>1028</v>
      </c>
      <c r="G14" s="309">
        <v>984</v>
      </c>
      <c r="H14" s="309">
        <v>1659</v>
      </c>
      <c r="I14" s="309">
        <v>78</v>
      </c>
      <c r="J14" s="309">
        <v>704</v>
      </c>
      <c r="K14" s="309">
        <v>70</v>
      </c>
      <c r="L14" s="309">
        <v>497</v>
      </c>
      <c r="M14" s="309">
        <v>310</v>
      </c>
      <c r="N14" s="309">
        <v>17</v>
      </c>
      <c r="O14" s="309">
        <v>36</v>
      </c>
      <c r="P14" s="309">
        <v>31</v>
      </c>
      <c r="Q14" s="309">
        <v>8</v>
      </c>
      <c r="R14" s="309">
        <v>72</v>
      </c>
      <c r="S14" s="319">
        <v>21</v>
      </c>
      <c r="T14" s="224">
        <v>3446</v>
      </c>
      <c r="U14" s="34">
        <v>5853</v>
      </c>
      <c r="V14" s="40"/>
      <c r="W14" s="40"/>
    </row>
    <row r="15" spans="1:23" s="11" customFormat="1" ht="27" customHeight="1">
      <c r="A15" s="347" t="s">
        <v>819</v>
      </c>
      <c r="B15" s="584">
        <v>9416</v>
      </c>
      <c r="C15" s="595">
        <v>5396</v>
      </c>
      <c r="D15" s="582">
        <v>4020</v>
      </c>
      <c r="E15" s="591">
        <v>3638</v>
      </c>
      <c r="F15" s="591">
        <v>994</v>
      </c>
      <c r="G15" s="591">
        <v>969</v>
      </c>
      <c r="H15" s="591">
        <v>1945</v>
      </c>
      <c r="I15" s="591">
        <v>82</v>
      </c>
      <c r="J15" s="591">
        <v>725</v>
      </c>
      <c r="K15" s="591">
        <v>72</v>
      </c>
      <c r="L15" s="591">
        <v>498</v>
      </c>
      <c r="M15" s="591">
        <v>316</v>
      </c>
      <c r="N15" s="591">
        <v>16</v>
      </c>
      <c r="O15" s="591">
        <v>37</v>
      </c>
      <c r="P15" s="591">
        <v>34</v>
      </c>
      <c r="Q15" s="591">
        <v>7</v>
      </c>
      <c r="R15" s="591">
        <v>61</v>
      </c>
      <c r="S15" s="593">
        <v>22</v>
      </c>
      <c r="T15" s="551">
        <v>3404</v>
      </c>
      <c r="U15" s="577">
        <v>6012</v>
      </c>
      <c r="V15" s="40"/>
      <c r="W15" s="40"/>
    </row>
    <row r="16" spans="1:4" ht="21" customHeight="1">
      <c r="A16" s="739" t="s">
        <v>824</v>
      </c>
      <c r="B16" s="739"/>
      <c r="C16" s="739"/>
      <c r="D16" s="245"/>
    </row>
    <row r="17" spans="1:4" ht="13.5">
      <c r="A17" s="85" t="s">
        <v>558</v>
      </c>
      <c r="B17" s="245"/>
      <c r="C17" s="245"/>
      <c r="D17" s="245"/>
    </row>
    <row r="18" spans="1:4" ht="13.5">
      <c r="A18" s="3" t="s">
        <v>646</v>
      </c>
      <c r="B18" s="245"/>
      <c r="C18" s="245"/>
      <c r="D18" s="245"/>
    </row>
    <row r="19" spans="2:4" ht="13.5">
      <c r="B19" s="245"/>
      <c r="C19" s="245"/>
      <c r="D19" s="245"/>
    </row>
    <row r="20" spans="2:4" ht="13.5">
      <c r="B20" s="245"/>
      <c r="C20" s="245"/>
      <c r="D20" s="245"/>
    </row>
    <row r="21" spans="2:4" ht="13.5">
      <c r="B21" s="245"/>
      <c r="C21" s="245"/>
      <c r="D21" s="245"/>
    </row>
    <row r="22" spans="2:4" ht="13.5">
      <c r="B22" s="245"/>
      <c r="C22" s="245"/>
      <c r="D22" s="245"/>
    </row>
    <row r="23" spans="2:4" ht="13.5">
      <c r="B23" s="245"/>
      <c r="C23" s="245"/>
      <c r="D23" s="245"/>
    </row>
    <row r="24" spans="2:4" ht="13.5">
      <c r="B24" s="245"/>
      <c r="C24" s="245"/>
      <c r="D24" s="245"/>
    </row>
    <row r="25" spans="2:4" ht="13.5">
      <c r="B25" s="245"/>
      <c r="C25" s="245"/>
      <c r="D25" s="245"/>
    </row>
    <row r="26" spans="2:4" ht="13.5">
      <c r="B26" s="245"/>
      <c r="C26" s="245"/>
      <c r="D26" s="245"/>
    </row>
    <row r="27" spans="2:4" ht="13.5">
      <c r="B27" s="245"/>
      <c r="C27" s="245"/>
      <c r="D27" s="245"/>
    </row>
    <row r="28" spans="2:4" ht="13.5">
      <c r="B28" s="245"/>
      <c r="C28" s="245"/>
      <c r="D28" s="245"/>
    </row>
    <row r="29" spans="2:4" ht="13.5">
      <c r="B29" s="245"/>
      <c r="C29" s="245"/>
      <c r="D29" s="245"/>
    </row>
  </sheetData>
  <sheetProtection/>
  <mergeCells count="6">
    <mergeCell ref="T5:U5"/>
    <mergeCell ref="A16:C16"/>
    <mergeCell ref="A2:H2"/>
    <mergeCell ref="A5:A6"/>
    <mergeCell ref="B5:D5"/>
    <mergeCell ref="E5:S5"/>
  </mergeCells>
  <printOptions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" width="9.4453125" style="237" customWidth="1"/>
    <col min="2" max="17" width="8.77734375" style="237" customWidth="1"/>
    <col min="18" max="16384" width="8.88671875" style="237" customWidth="1"/>
  </cols>
  <sheetData>
    <row r="2" spans="1:16" ht="20.25" customHeight="1">
      <c r="A2" s="620" t="s">
        <v>779</v>
      </c>
      <c r="B2" s="620"/>
      <c r="C2" s="620"/>
      <c r="D2" s="620"/>
      <c r="E2" s="620"/>
      <c r="F2" s="620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.75" customHeight="1">
      <c r="A3" s="239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s="12" customFormat="1" ht="20.25" customHeight="1">
      <c r="A4" s="23" t="s">
        <v>551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 t="s">
        <v>0</v>
      </c>
      <c r="O4" s="24"/>
      <c r="P4" s="24"/>
    </row>
    <row r="5" spans="1:17" s="12" customFormat="1" ht="21" customHeight="1">
      <c r="A5" s="625" t="s">
        <v>745</v>
      </c>
      <c r="B5" s="170" t="s">
        <v>0</v>
      </c>
      <c r="C5" s="165" t="s">
        <v>353</v>
      </c>
      <c r="D5" s="165" t="s">
        <v>1</v>
      </c>
      <c r="E5" s="120"/>
      <c r="F5" s="671" t="s">
        <v>483</v>
      </c>
      <c r="G5" s="672"/>
      <c r="H5" s="672"/>
      <c r="I5" s="673"/>
      <c r="J5" s="624" t="s">
        <v>484</v>
      </c>
      <c r="K5" s="669"/>
      <c r="L5" s="669"/>
      <c r="M5" s="670"/>
      <c r="N5" s="624" t="s">
        <v>485</v>
      </c>
      <c r="O5" s="669"/>
      <c r="P5" s="669"/>
      <c r="Q5" s="669"/>
    </row>
    <row r="6" spans="1:17" s="12" customFormat="1" ht="15.75" customHeight="1">
      <c r="A6" s="625"/>
      <c r="B6" s="622" t="s">
        <v>352</v>
      </c>
      <c r="C6" s="622" t="s">
        <v>351</v>
      </c>
      <c r="D6" s="622" t="s">
        <v>350</v>
      </c>
      <c r="E6" s="628" t="s">
        <v>349</v>
      </c>
      <c r="F6" s="627" t="s">
        <v>352</v>
      </c>
      <c r="G6" s="622" t="s">
        <v>351</v>
      </c>
      <c r="H6" s="622" t="s">
        <v>350</v>
      </c>
      <c r="I6" s="628" t="s">
        <v>349</v>
      </c>
      <c r="J6" s="627" t="s">
        <v>352</v>
      </c>
      <c r="K6" s="622" t="s">
        <v>351</v>
      </c>
      <c r="L6" s="622" t="s">
        <v>350</v>
      </c>
      <c r="M6" s="628" t="s">
        <v>349</v>
      </c>
      <c r="N6" s="627" t="s">
        <v>352</v>
      </c>
      <c r="O6" s="622" t="s">
        <v>351</v>
      </c>
      <c r="P6" s="622" t="s">
        <v>350</v>
      </c>
      <c r="Q6" s="629" t="s">
        <v>349</v>
      </c>
    </row>
    <row r="7" spans="1:17" s="12" customFormat="1" ht="12" customHeight="1">
      <c r="A7" s="633"/>
      <c r="B7" s="626"/>
      <c r="C7" s="626"/>
      <c r="D7" s="626"/>
      <c r="E7" s="627"/>
      <c r="F7" s="679"/>
      <c r="G7" s="626"/>
      <c r="H7" s="626"/>
      <c r="I7" s="627"/>
      <c r="J7" s="679"/>
      <c r="K7" s="626"/>
      <c r="L7" s="626"/>
      <c r="M7" s="627"/>
      <c r="N7" s="679"/>
      <c r="O7" s="626"/>
      <c r="P7" s="626"/>
      <c r="Q7" s="631"/>
    </row>
    <row r="8" spans="1:17" s="12" customFormat="1" ht="24.75" customHeight="1">
      <c r="A8" s="164" t="s">
        <v>367</v>
      </c>
      <c r="B8" s="140">
        <v>1</v>
      </c>
      <c r="C8" s="138">
        <v>42</v>
      </c>
      <c r="D8" s="138">
        <v>50</v>
      </c>
      <c r="E8" s="139">
        <v>27</v>
      </c>
      <c r="F8" s="173">
        <v>0</v>
      </c>
      <c r="G8" s="174">
        <v>0</v>
      </c>
      <c r="H8" s="174">
        <v>0</v>
      </c>
      <c r="I8" s="172">
        <v>0</v>
      </c>
      <c r="J8" s="140">
        <v>1</v>
      </c>
      <c r="K8" s="138">
        <v>42</v>
      </c>
      <c r="L8" s="138">
        <v>50</v>
      </c>
      <c r="M8" s="139">
        <v>27</v>
      </c>
      <c r="N8" s="173">
        <v>0</v>
      </c>
      <c r="O8" s="174">
        <v>0</v>
      </c>
      <c r="P8" s="174">
        <v>0</v>
      </c>
      <c r="Q8" s="174">
        <v>0</v>
      </c>
    </row>
    <row r="9" spans="1:17" s="12" customFormat="1" ht="24.75" customHeight="1">
      <c r="A9" s="29" t="s">
        <v>388</v>
      </c>
      <c r="B9" s="180">
        <v>1</v>
      </c>
      <c r="C9" s="119">
        <v>47</v>
      </c>
      <c r="D9" s="119">
        <v>51</v>
      </c>
      <c r="E9" s="181">
        <v>23</v>
      </c>
      <c r="F9" s="153">
        <v>0</v>
      </c>
      <c r="G9" s="32">
        <v>0</v>
      </c>
      <c r="H9" s="32">
        <v>0</v>
      </c>
      <c r="I9" s="162">
        <v>0</v>
      </c>
      <c r="J9" s="180">
        <v>1</v>
      </c>
      <c r="K9" s="119">
        <v>47</v>
      </c>
      <c r="L9" s="119">
        <v>51</v>
      </c>
      <c r="M9" s="181">
        <v>23</v>
      </c>
      <c r="N9" s="153">
        <v>0</v>
      </c>
      <c r="O9" s="32">
        <v>0</v>
      </c>
      <c r="P9" s="32">
        <v>0</v>
      </c>
      <c r="Q9" s="32">
        <v>0</v>
      </c>
    </row>
    <row r="10" spans="1:17" s="12" customFormat="1" ht="24.75" customHeight="1">
      <c r="A10" s="29" t="s">
        <v>410</v>
      </c>
      <c r="B10" s="180">
        <v>1</v>
      </c>
      <c r="C10" s="119">
        <v>41</v>
      </c>
      <c r="D10" s="119">
        <v>45</v>
      </c>
      <c r="E10" s="181">
        <v>21</v>
      </c>
      <c r="F10" s="153">
        <v>0</v>
      </c>
      <c r="G10" s="32">
        <v>0</v>
      </c>
      <c r="H10" s="32">
        <v>0</v>
      </c>
      <c r="I10" s="162">
        <v>0</v>
      </c>
      <c r="J10" s="180">
        <v>1</v>
      </c>
      <c r="K10" s="119">
        <v>41</v>
      </c>
      <c r="L10" s="119">
        <v>45</v>
      </c>
      <c r="M10" s="181">
        <v>21</v>
      </c>
      <c r="N10" s="153">
        <v>0</v>
      </c>
      <c r="O10" s="32">
        <v>0</v>
      </c>
      <c r="P10" s="32">
        <v>0</v>
      </c>
      <c r="Q10" s="32">
        <v>0</v>
      </c>
    </row>
    <row r="11" spans="1:17" s="11" customFormat="1" ht="24.75" customHeight="1">
      <c r="A11" s="29" t="s">
        <v>417</v>
      </c>
      <c r="B11" s="180">
        <v>1</v>
      </c>
      <c r="C11" s="119">
        <v>31</v>
      </c>
      <c r="D11" s="119">
        <v>34</v>
      </c>
      <c r="E11" s="181">
        <v>19</v>
      </c>
      <c r="F11" s="153">
        <v>0</v>
      </c>
      <c r="G11" s="32">
        <v>0</v>
      </c>
      <c r="H11" s="32">
        <v>0</v>
      </c>
      <c r="I11" s="162">
        <v>0</v>
      </c>
      <c r="J11" s="99">
        <v>1</v>
      </c>
      <c r="K11" s="100">
        <v>31</v>
      </c>
      <c r="L11" s="100">
        <v>34</v>
      </c>
      <c r="M11" s="124">
        <v>19</v>
      </c>
      <c r="N11" s="153">
        <v>0</v>
      </c>
      <c r="O11" s="32">
        <v>0</v>
      </c>
      <c r="P11" s="32">
        <v>0</v>
      </c>
      <c r="Q11" s="32">
        <v>0</v>
      </c>
    </row>
    <row r="12" spans="1:17" s="11" customFormat="1" ht="24.75" customHeight="1">
      <c r="A12" s="29" t="s">
        <v>454</v>
      </c>
      <c r="B12" s="321">
        <v>1</v>
      </c>
      <c r="C12" s="309">
        <v>26</v>
      </c>
      <c r="D12" s="309">
        <v>34</v>
      </c>
      <c r="E12" s="319">
        <v>11</v>
      </c>
      <c r="F12" s="303">
        <v>0</v>
      </c>
      <c r="G12" s="302">
        <v>0</v>
      </c>
      <c r="H12" s="302">
        <v>0</v>
      </c>
      <c r="I12" s="304">
        <v>0</v>
      </c>
      <c r="J12" s="321">
        <v>1</v>
      </c>
      <c r="K12" s="309">
        <v>26</v>
      </c>
      <c r="L12" s="309">
        <v>34</v>
      </c>
      <c r="M12" s="319">
        <v>11</v>
      </c>
      <c r="N12" s="303">
        <v>0</v>
      </c>
      <c r="O12" s="302">
        <v>0</v>
      </c>
      <c r="P12" s="302">
        <v>0</v>
      </c>
      <c r="Q12" s="302">
        <v>0</v>
      </c>
    </row>
    <row r="13" spans="1:17" s="11" customFormat="1" ht="24.75" customHeight="1">
      <c r="A13" s="29" t="s">
        <v>584</v>
      </c>
      <c r="B13" s="321">
        <v>1</v>
      </c>
      <c r="C13" s="309">
        <v>30</v>
      </c>
      <c r="D13" s="309">
        <v>23</v>
      </c>
      <c r="E13" s="319">
        <v>18</v>
      </c>
      <c r="F13" s="303">
        <v>0</v>
      </c>
      <c r="G13" s="302">
        <v>0</v>
      </c>
      <c r="H13" s="302">
        <v>0</v>
      </c>
      <c r="I13" s="304">
        <v>0</v>
      </c>
      <c r="J13" s="321">
        <v>1</v>
      </c>
      <c r="K13" s="309">
        <v>30</v>
      </c>
      <c r="L13" s="309">
        <v>23</v>
      </c>
      <c r="M13" s="319">
        <v>18</v>
      </c>
      <c r="N13" s="303">
        <v>0</v>
      </c>
      <c r="O13" s="302">
        <v>0</v>
      </c>
      <c r="P13" s="302">
        <v>0</v>
      </c>
      <c r="Q13" s="302">
        <v>0</v>
      </c>
    </row>
    <row r="14" spans="1:17" s="11" customFormat="1" ht="24.75" customHeight="1">
      <c r="A14" s="542" t="s">
        <v>820</v>
      </c>
      <c r="B14" s="538">
        <v>1</v>
      </c>
      <c r="C14" s="543">
        <v>30</v>
      </c>
      <c r="D14" s="543">
        <v>18</v>
      </c>
      <c r="E14" s="544">
        <v>22</v>
      </c>
      <c r="F14" s="539">
        <v>0</v>
      </c>
      <c r="G14" s="540">
        <v>0</v>
      </c>
      <c r="H14" s="540">
        <v>0</v>
      </c>
      <c r="I14" s="541">
        <v>0</v>
      </c>
      <c r="J14" s="538">
        <v>1</v>
      </c>
      <c r="K14" s="543">
        <v>30</v>
      </c>
      <c r="L14" s="543">
        <v>18</v>
      </c>
      <c r="M14" s="544">
        <v>22</v>
      </c>
      <c r="N14" s="539">
        <v>0</v>
      </c>
      <c r="O14" s="540">
        <v>0</v>
      </c>
      <c r="P14" s="540">
        <v>0</v>
      </c>
      <c r="Q14" s="540">
        <v>0</v>
      </c>
    </row>
    <row r="15" spans="1:17" ht="24.75" customHeight="1">
      <c r="A15" s="17" t="s">
        <v>554</v>
      </c>
      <c r="B15" s="19"/>
      <c r="C15" s="19"/>
      <c r="D15" s="19"/>
      <c r="E15" s="30" t="s">
        <v>0</v>
      </c>
      <c r="F15" s="30"/>
      <c r="G15" s="30"/>
      <c r="H15" s="30"/>
      <c r="I15" s="30"/>
      <c r="J15" s="19"/>
      <c r="K15" s="19"/>
      <c r="L15" s="19"/>
      <c r="M15" s="30"/>
      <c r="N15" s="19"/>
      <c r="O15" s="19"/>
      <c r="P15" s="30"/>
      <c r="Q15" s="3"/>
    </row>
    <row r="16" spans="1:16" ht="13.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</row>
    <row r="17" spans="6:16" ht="25.5" customHeight="1"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6:16" ht="24" customHeight="1"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</row>
    <row r="19" spans="6:16" ht="13.5"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</row>
    <row r="20" spans="1:16" ht="13.5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</row>
    <row r="21" spans="1:16" ht="13.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ht="13.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</row>
    <row r="23" spans="1:16" ht="13.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</row>
    <row r="24" spans="1:16" ht="13.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</row>
    <row r="25" spans="1:16" ht="13.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1:16" ht="13.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</row>
    <row r="27" spans="1:16" ht="13.5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</row>
  </sheetData>
  <sheetProtection/>
  <mergeCells count="21">
    <mergeCell ref="A2:F2"/>
    <mergeCell ref="H6:H7"/>
    <mergeCell ref="I6:I7"/>
    <mergeCell ref="E6:E7"/>
    <mergeCell ref="F6:F7"/>
    <mergeCell ref="L6:L7"/>
    <mergeCell ref="N6:N7"/>
    <mergeCell ref="M6:M7"/>
    <mergeCell ref="P6:P7"/>
    <mergeCell ref="O6:O7"/>
    <mergeCell ref="Q6:Q7"/>
    <mergeCell ref="A5:A7"/>
    <mergeCell ref="F5:I5"/>
    <mergeCell ref="J5:M5"/>
    <mergeCell ref="J6:J7"/>
    <mergeCell ref="K6:K7"/>
    <mergeCell ref="N5:Q5"/>
    <mergeCell ref="B6:B7"/>
    <mergeCell ref="C6:C7"/>
    <mergeCell ref="D6:D7"/>
    <mergeCell ref="G6:G7"/>
  </mergeCells>
  <printOptions/>
  <pageMargins left="0.3" right="0.17" top="0.73" bottom="0.8" header="0.5118110236220472" footer="0.39"/>
  <pageSetup horizontalDpi="300" verticalDpi="300" orientation="landscape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38"/>
  <sheetViews>
    <sheetView zoomScalePageLayoutView="0" workbookViewId="0" topLeftCell="A10">
      <selection activeCell="F25" sqref="F25"/>
    </sheetView>
  </sheetViews>
  <sheetFormatPr defaultColWidth="8.88671875" defaultRowHeight="13.5"/>
  <cols>
    <col min="1" max="2" width="8.88671875" style="237" customWidth="1"/>
    <col min="3" max="3" width="9.21484375" style="237" customWidth="1"/>
    <col min="4" max="5" width="8.88671875" style="237" customWidth="1"/>
    <col min="6" max="6" width="10.4453125" style="237" customWidth="1"/>
    <col min="7" max="16384" width="8.88671875" style="237" customWidth="1"/>
  </cols>
  <sheetData>
    <row r="2" spans="1:15" ht="18.75">
      <c r="A2" s="254" t="s">
        <v>780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.75">
      <c r="A4" s="754" t="s">
        <v>559</v>
      </c>
      <c r="B4" s="755"/>
      <c r="C4" s="755"/>
      <c r="D4" s="755"/>
      <c r="E4" s="755"/>
      <c r="F4" s="755"/>
      <c r="G4" s="755"/>
      <c r="H4" s="755"/>
      <c r="I4" s="755"/>
      <c r="J4" s="407"/>
      <c r="K4" s="407"/>
      <c r="L4" s="407"/>
      <c r="M4" s="407"/>
      <c r="N4" s="407"/>
      <c r="O4" s="407"/>
    </row>
    <row r="5" spans="1:15" ht="21" customHeight="1">
      <c r="A5" s="756" t="s">
        <v>798</v>
      </c>
      <c r="B5" s="757" t="s">
        <v>647</v>
      </c>
      <c r="C5" s="748" t="s">
        <v>648</v>
      </c>
      <c r="D5" s="753" t="s">
        <v>649</v>
      </c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</row>
    <row r="6" spans="1:15" ht="13.5" customHeight="1">
      <c r="A6" s="756"/>
      <c r="B6" s="757"/>
      <c r="C6" s="758"/>
      <c r="D6" s="748" t="s">
        <v>40</v>
      </c>
      <c r="E6" s="748" t="s">
        <v>45</v>
      </c>
      <c r="F6" s="746" t="s">
        <v>37</v>
      </c>
      <c r="G6" s="757" t="s">
        <v>650</v>
      </c>
      <c r="H6" s="748" t="s">
        <v>651</v>
      </c>
      <c r="I6" s="748" t="s">
        <v>652</v>
      </c>
      <c r="J6" s="748" t="s">
        <v>299</v>
      </c>
      <c r="K6" s="748" t="s">
        <v>300</v>
      </c>
      <c r="L6" s="748" t="s">
        <v>301</v>
      </c>
      <c r="M6" s="748" t="s">
        <v>54</v>
      </c>
      <c r="N6" s="748" t="s">
        <v>302</v>
      </c>
      <c r="O6" s="746" t="s">
        <v>303</v>
      </c>
    </row>
    <row r="7" spans="1:15" ht="33" customHeight="1">
      <c r="A7" s="756"/>
      <c r="B7" s="757"/>
      <c r="C7" s="749"/>
      <c r="D7" s="749"/>
      <c r="E7" s="749"/>
      <c r="F7" s="747"/>
      <c r="G7" s="757"/>
      <c r="H7" s="749"/>
      <c r="I7" s="749"/>
      <c r="J7" s="749"/>
      <c r="K7" s="749"/>
      <c r="L7" s="749"/>
      <c r="M7" s="749"/>
      <c r="N7" s="749"/>
      <c r="O7" s="747"/>
    </row>
    <row r="8" spans="1:15" s="408" customFormat="1" ht="18.75" customHeight="1">
      <c r="A8" s="398" t="s">
        <v>790</v>
      </c>
      <c r="B8" s="393"/>
      <c r="C8" s="393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s="408" customFormat="1" ht="18.75" customHeight="1">
      <c r="A9" s="399" t="s">
        <v>791</v>
      </c>
      <c r="B9" s="396"/>
      <c r="C9" s="396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</row>
    <row r="10" spans="1:15" s="408" customFormat="1" ht="18.75" customHeight="1">
      <c r="A10" s="399" t="s">
        <v>792</v>
      </c>
      <c r="B10" s="396">
        <v>24</v>
      </c>
      <c r="C10" s="396">
        <v>3</v>
      </c>
      <c r="D10" s="415">
        <v>21</v>
      </c>
      <c r="E10" s="415">
        <v>11</v>
      </c>
      <c r="F10" s="415">
        <v>10</v>
      </c>
      <c r="G10" s="334">
        <v>0</v>
      </c>
      <c r="H10" s="334">
        <v>3</v>
      </c>
      <c r="I10" s="415"/>
      <c r="J10" s="415">
        <v>0</v>
      </c>
      <c r="K10" s="415">
        <v>6</v>
      </c>
      <c r="L10" s="415">
        <v>1</v>
      </c>
      <c r="M10" s="415">
        <v>4</v>
      </c>
      <c r="N10" s="415">
        <v>2</v>
      </c>
      <c r="O10" s="415">
        <v>5</v>
      </c>
    </row>
    <row r="11" spans="1:15" s="408" customFormat="1" ht="18.75" customHeight="1">
      <c r="A11" s="399" t="s">
        <v>793</v>
      </c>
      <c r="B11" s="396">
        <v>18</v>
      </c>
      <c r="C11" s="396">
        <v>7</v>
      </c>
      <c r="D11" s="415">
        <v>11</v>
      </c>
      <c r="E11" s="415">
        <v>5</v>
      </c>
      <c r="F11" s="415">
        <v>6</v>
      </c>
      <c r="G11" s="334">
        <v>0</v>
      </c>
      <c r="H11" s="334">
        <v>0</v>
      </c>
      <c r="I11" s="415"/>
      <c r="J11" s="415">
        <v>0</v>
      </c>
      <c r="K11" s="415">
        <v>2</v>
      </c>
      <c r="L11" s="415">
        <v>2</v>
      </c>
      <c r="M11" s="415">
        <v>1</v>
      </c>
      <c r="N11" s="415">
        <v>1</v>
      </c>
      <c r="O11" s="415">
        <v>5</v>
      </c>
    </row>
    <row r="12" spans="1:15" s="408" customFormat="1" ht="18.75" customHeight="1">
      <c r="A12" s="399" t="s">
        <v>794</v>
      </c>
      <c r="B12" s="396">
        <v>18</v>
      </c>
      <c r="C12" s="396">
        <v>0</v>
      </c>
      <c r="D12" s="415">
        <v>18</v>
      </c>
      <c r="E12" s="415">
        <v>13</v>
      </c>
      <c r="F12" s="415">
        <v>5</v>
      </c>
      <c r="G12" s="334">
        <v>1</v>
      </c>
      <c r="H12" s="334">
        <v>3</v>
      </c>
      <c r="I12" s="415"/>
      <c r="J12" s="415">
        <v>0</v>
      </c>
      <c r="K12" s="415">
        <v>3</v>
      </c>
      <c r="L12" s="415">
        <v>9</v>
      </c>
      <c r="M12" s="415">
        <v>1</v>
      </c>
      <c r="N12" s="415">
        <v>0</v>
      </c>
      <c r="O12" s="415">
        <v>1</v>
      </c>
    </row>
    <row r="13" spans="1:15" s="405" customFormat="1" ht="18.75" customHeight="1">
      <c r="A13" s="110" t="s">
        <v>795</v>
      </c>
      <c r="B13" s="403">
        <v>25</v>
      </c>
      <c r="C13" s="403">
        <v>5</v>
      </c>
      <c r="D13" s="411">
        <v>20</v>
      </c>
      <c r="E13" s="411">
        <v>15</v>
      </c>
      <c r="F13" s="411">
        <v>5</v>
      </c>
      <c r="G13" s="417">
        <v>0</v>
      </c>
      <c r="H13" s="417">
        <v>1</v>
      </c>
      <c r="I13" s="411"/>
      <c r="J13" s="411">
        <v>0</v>
      </c>
      <c r="K13" s="411">
        <v>7</v>
      </c>
      <c r="L13" s="411">
        <v>0</v>
      </c>
      <c r="M13" s="411">
        <v>1</v>
      </c>
      <c r="N13" s="411">
        <v>4</v>
      </c>
      <c r="O13" s="411">
        <v>7</v>
      </c>
    </row>
    <row r="14" spans="1:15" s="405" customFormat="1" ht="18.75" customHeight="1">
      <c r="A14" s="110" t="s">
        <v>796</v>
      </c>
      <c r="B14" s="403">
        <v>33</v>
      </c>
      <c r="C14" s="404">
        <v>8</v>
      </c>
      <c r="D14" s="411">
        <f>SUM(E14:F14)</f>
        <v>25</v>
      </c>
      <c r="E14" s="411">
        <v>9</v>
      </c>
      <c r="F14" s="411">
        <v>16</v>
      </c>
      <c r="G14" s="417">
        <v>1</v>
      </c>
      <c r="H14" s="417">
        <v>0</v>
      </c>
      <c r="I14" s="411"/>
      <c r="J14" s="411">
        <v>0</v>
      </c>
      <c r="K14" s="411">
        <v>13</v>
      </c>
      <c r="L14" s="411">
        <v>5</v>
      </c>
      <c r="M14" s="411">
        <v>3</v>
      </c>
      <c r="N14" s="411">
        <v>0</v>
      </c>
      <c r="O14" s="411">
        <v>3</v>
      </c>
    </row>
    <row r="15" spans="1:15" s="405" customFormat="1" ht="18.75" customHeight="1">
      <c r="A15" s="110" t="s">
        <v>797</v>
      </c>
      <c r="B15" s="403">
        <v>36</v>
      </c>
      <c r="C15" s="404">
        <v>4</v>
      </c>
      <c r="D15" s="411">
        <v>32</v>
      </c>
      <c r="E15" s="411">
        <v>12</v>
      </c>
      <c r="F15" s="411">
        <v>20</v>
      </c>
      <c r="G15" s="417">
        <v>0</v>
      </c>
      <c r="H15" s="417">
        <v>1</v>
      </c>
      <c r="I15" s="411"/>
      <c r="J15" s="411">
        <v>0</v>
      </c>
      <c r="K15" s="411">
        <v>27</v>
      </c>
      <c r="L15" s="411">
        <v>2</v>
      </c>
      <c r="M15" s="411">
        <v>0</v>
      </c>
      <c r="N15" s="411">
        <v>0</v>
      </c>
      <c r="O15" s="411">
        <v>2</v>
      </c>
    </row>
    <row r="16" spans="1:15" s="405" customFormat="1" ht="18.75" customHeight="1">
      <c r="A16" s="556" t="s">
        <v>820</v>
      </c>
      <c r="B16" s="557">
        <v>32</v>
      </c>
      <c r="C16" s="558">
        <v>0</v>
      </c>
      <c r="D16" s="559">
        <v>32</v>
      </c>
      <c r="E16" s="559">
        <v>21</v>
      </c>
      <c r="F16" s="559">
        <v>11</v>
      </c>
      <c r="G16" s="560">
        <v>2</v>
      </c>
      <c r="H16" s="560">
        <v>3</v>
      </c>
      <c r="I16" s="559">
        <v>1</v>
      </c>
      <c r="J16" s="559">
        <v>2</v>
      </c>
      <c r="K16" s="559">
        <v>17</v>
      </c>
      <c r="L16" s="559">
        <v>4</v>
      </c>
      <c r="M16" s="559">
        <v>0</v>
      </c>
      <c r="N16" s="559">
        <v>0</v>
      </c>
      <c r="O16" s="559">
        <v>3</v>
      </c>
    </row>
    <row r="17" spans="1:15" ht="21" customHeight="1">
      <c r="A17" s="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</row>
    <row r="18" spans="1:15" ht="13.5">
      <c r="A18" s="56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</row>
    <row r="19" spans="1:15" ht="13.5">
      <c r="A19" s="390"/>
      <c r="B19" s="390"/>
      <c r="C19" s="390"/>
      <c r="D19" s="390"/>
      <c r="E19" s="187"/>
      <c r="F19" s="187"/>
      <c r="G19" s="187"/>
      <c r="H19" s="187"/>
      <c r="I19" s="187"/>
      <c r="J19" s="2"/>
      <c r="K19" s="2"/>
      <c r="L19" s="2"/>
      <c r="M19" s="2"/>
      <c r="N19" s="412"/>
      <c r="O19" s="412"/>
    </row>
    <row r="20" spans="1:19" ht="19.5" customHeight="1">
      <c r="A20" s="756" t="s">
        <v>798</v>
      </c>
      <c r="B20" s="759" t="s">
        <v>653</v>
      </c>
      <c r="C20" s="760"/>
      <c r="D20" s="761"/>
      <c r="E20" s="752" t="s">
        <v>654</v>
      </c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3"/>
    </row>
    <row r="21" spans="1:19" ht="19.5" customHeight="1">
      <c r="A21" s="756"/>
      <c r="B21" s="750"/>
      <c r="C21" s="748" t="s">
        <v>304</v>
      </c>
      <c r="D21" s="748" t="s">
        <v>305</v>
      </c>
      <c r="E21" s="758" t="s">
        <v>366</v>
      </c>
      <c r="F21" s="751" t="s">
        <v>306</v>
      </c>
      <c r="G21" s="751"/>
      <c r="H21" s="751"/>
      <c r="I21" s="751"/>
      <c r="J21" s="751"/>
      <c r="K21" s="751"/>
      <c r="L21" s="751"/>
      <c r="M21" s="763" t="s">
        <v>657</v>
      </c>
      <c r="N21" s="764"/>
      <c r="O21" s="764"/>
      <c r="P21" s="764"/>
      <c r="Q21" s="764"/>
      <c r="R21" s="764"/>
      <c r="S21" s="764"/>
    </row>
    <row r="22" spans="1:19" ht="27" customHeight="1">
      <c r="A22" s="756"/>
      <c r="B22" s="751"/>
      <c r="C22" s="749"/>
      <c r="D22" s="749"/>
      <c r="E22" s="749"/>
      <c r="F22" s="389" t="s">
        <v>383</v>
      </c>
      <c r="G22" s="389" t="s">
        <v>655</v>
      </c>
      <c r="H22" s="389" t="s">
        <v>656</v>
      </c>
      <c r="I22" s="389" t="s">
        <v>307</v>
      </c>
      <c r="J22" s="389" t="s">
        <v>308</v>
      </c>
      <c r="K22" s="389" t="s">
        <v>309</v>
      </c>
      <c r="L22" s="389" t="s">
        <v>310</v>
      </c>
      <c r="M22" s="391" t="s">
        <v>196</v>
      </c>
      <c r="N22" s="391" t="s">
        <v>655</v>
      </c>
      <c r="O22" s="391" t="s">
        <v>37</v>
      </c>
      <c r="P22" s="391" t="s">
        <v>311</v>
      </c>
      <c r="Q22" s="391" t="s">
        <v>312</v>
      </c>
      <c r="R22" s="416" t="s">
        <v>313</v>
      </c>
      <c r="S22" s="388" t="s">
        <v>658</v>
      </c>
    </row>
    <row r="23" spans="1:18" s="409" customFormat="1" ht="18.75" customHeight="1">
      <c r="A23" s="398" t="s">
        <v>790</v>
      </c>
      <c r="B23" s="400"/>
      <c r="C23" s="394"/>
      <c r="D23" s="395"/>
      <c r="E23" s="393"/>
      <c r="F23" s="394"/>
      <c r="G23" s="394"/>
      <c r="H23" s="394"/>
      <c r="I23" s="394"/>
      <c r="J23" s="394"/>
      <c r="K23" s="394"/>
      <c r="L23" s="395"/>
      <c r="M23" s="415"/>
      <c r="N23" s="415"/>
      <c r="O23" s="415"/>
      <c r="P23" s="415"/>
      <c r="Q23" s="415"/>
      <c r="R23" s="401"/>
    </row>
    <row r="24" spans="1:18" s="409" customFormat="1" ht="18.75" customHeight="1">
      <c r="A24" s="399" t="s">
        <v>791</v>
      </c>
      <c r="B24" s="414"/>
      <c r="C24" s="415"/>
      <c r="D24" s="397"/>
      <c r="E24" s="396"/>
      <c r="F24" s="415"/>
      <c r="G24" s="415"/>
      <c r="H24" s="415"/>
      <c r="I24" s="415"/>
      <c r="J24" s="415"/>
      <c r="K24" s="415"/>
      <c r="L24" s="397"/>
      <c r="M24" s="415"/>
      <c r="N24" s="415"/>
      <c r="O24" s="415"/>
      <c r="P24" s="415"/>
      <c r="Q24" s="415"/>
      <c r="R24" s="402"/>
    </row>
    <row r="25" spans="1:18" s="409" customFormat="1" ht="18.75" customHeight="1">
      <c r="A25" s="399" t="s">
        <v>792</v>
      </c>
      <c r="B25" s="414">
        <v>21</v>
      </c>
      <c r="C25" s="415">
        <v>21</v>
      </c>
      <c r="D25" s="397">
        <v>0</v>
      </c>
      <c r="E25" s="396">
        <v>21</v>
      </c>
      <c r="F25" s="415">
        <v>14</v>
      </c>
      <c r="G25" s="415"/>
      <c r="H25" s="415"/>
      <c r="I25" s="415">
        <v>11</v>
      </c>
      <c r="J25" s="415">
        <v>0</v>
      </c>
      <c r="K25" s="415">
        <v>0</v>
      </c>
      <c r="L25" s="397">
        <v>3</v>
      </c>
      <c r="M25" s="415">
        <v>7</v>
      </c>
      <c r="N25" s="415"/>
      <c r="O25" s="415"/>
      <c r="P25" s="415">
        <v>0</v>
      </c>
      <c r="Q25" s="415">
        <v>2</v>
      </c>
      <c r="R25" s="410">
        <v>5</v>
      </c>
    </row>
    <row r="26" spans="1:18" s="409" customFormat="1" ht="18.75" customHeight="1">
      <c r="A26" s="399" t="s">
        <v>793</v>
      </c>
      <c r="B26" s="414">
        <v>11</v>
      </c>
      <c r="C26" s="415">
        <v>11</v>
      </c>
      <c r="D26" s="397">
        <v>0</v>
      </c>
      <c r="E26" s="396">
        <v>11</v>
      </c>
      <c r="F26" s="415">
        <v>7</v>
      </c>
      <c r="G26" s="415"/>
      <c r="H26" s="415"/>
      <c r="I26" s="415">
        <v>4</v>
      </c>
      <c r="J26" s="415">
        <v>0</v>
      </c>
      <c r="K26" s="415">
        <v>0</v>
      </c>
      <c r="L26" s="397">
        <v>3</v>
      </c>
      <c r="M26" s="415">
        <v>4</v>
      </c>
      <c r="N26" s="415"/>
      <c r="O26" s="415"/>
      <c r="P26" s="415">
        <v>0</v>
      </c>
      <c r="Q26" s="415">
        <v>0</v>
      </c>
      <c r="R26" s="410">
        <v>4</v>
      </c>
    </row>
    <row r="27" spans="1:18" s="409" customFormat="1" ht="18.75" customHeight="1">
      <c r="A27" s="399" t="s">
        <v>794</v>
      </c>
      <c r="B27" s="414">
        <v>18</v>
      </c>
      <c r="C27" s="415">
        <v>18</v>
      </c>
      <c r="D27" s="397">
        <v>0</v>
      </c>
      <c r="E27" s="396">
        <v>18</v>
      </c>
      <c r="F27" s="415">
        <v>15</v>
      </c>
      <c r="G27" s="415"/>
      <c r="H27" s="415"/>
      <c r="I27" s="415">
        <v>15</v>
      </c>
      <c r="J27" s="415">
        <v>0</v>
      </c>
      <c r="K27" s="415">
        <v>0</v>
      </c>
      <c r="L27" s="397">
        <v>0</v>
      </c>
      <c r="M27" s="415">
        <v>3</v>
      </c>
      <c r="N27" s="415"/>
      <c r="O27" s="415"/>
      <c r="P27" s="415">
        <v>0</v>
      </c>
      <c r="Q27" s="415">
        <v>0</v>
      </c>
      <c r="R27" s="410">
        <v>3</v>
      </c>
    </row>
    <row r="28" spans="1:18" s="406" customFormat="1" ht="18.75" customHeight="1">
      <c r="A28" s="110" t="s">
        <v>795</v>
      </c>
      <c r="B28" s="414">
        <v>20</v>
      </c>
      <c r="C28" s="411">
        <v>17</v>
      </c>
      <c r="D28" s="404">
        <v>3</v>
      </c>
      <c r="E28" s="396">
        <v>20</v>
      </c>
      <c r="F28" s="415">
        <v>18</v>
      </c>
      <c r="G28" s="411"/>
      <c r="H28" s="411"/>
      <c r="I28" s="411">
        <v>16</v>
      </c>
      <c r="J28" s="411">
        <v>0</v>
      </c>
      <c r="K28" s="411">
        <v>0</v>
      </c>
      <c r="L28" s="411">
        <v>2</v>
      </c>
      <c r="M28" s="413">
        <v>2</v>
      </c>
      <c r="N28" s="411"/>
      <c r="O28" s="411"/>
      <c r="P28" s="411">
        <v>0</v>
      </c>
      <c r="Q28" s="411">
        <v>1</v>
      </c>
      <c r="R28" s="411">
        <v>1</v>
      </c>
    </row>
    <row r="29" spans="1:18" s="406" customFormat="1" ht="18.75" customHeight="1">
      <c r="A29" s="110" t="s">
        <v>796</v>
      </c>
      <c r="B29" s="414">
        <f>SUM(C29:D29)</f>
        <v>25</v>
      </c>
      <c r="C29" s="411">
        <v>24</v>
      </c>
      <c r="D29" s="404">
        <v>1</v>
      </c>
      <c r="E29" s="397">
        <f>SUM(F29+K29)</f>
        <v>18</v>
      </c>
      <c r="F29" s="415">
        <f>SUM(G29:J29)</f>
        <v>18</v>
      </c>
      <c r="G29" s="411"/>
      <c r="H29" s="411"/>
      <c r="I29" s="411">
        <v>18</v>
      </c>
      <c r="J29" s="411">
        <v>0</v>
      </c>
      <c r="K29" s="411">
        <v>0</v>
      </c>
      <c r="L29" s="404">
        <v>1</v>
      </c>
      <c r="M29" s="411">
        <v>6</v>
      </c>
      <c r="N29" s="411"/>
      <c r="O29" s="411"/>
      <c r="P29" s="411">
        <v>0</v>
      </c>
      <c r="Q29" s="411">
        <v>1</v>
      </c>
      <c r="R29" s="411">
        <v>5</v>
      </c>
    </row>
    <row r="30" spans="1:19" s="406" customFormat="1" ht="18.75" customHeight="1">
      <c r="A30" s="110" t="s">
        <v>797</v>
      </c>
      <c r="B30" s="414">
        <v>32</v>
      </c>
      <c r="C30" s="411">
        <v>32</v>
      </c>
      <c r="D30" s="404">
        <v>0</v>
      </c>
      <c r="E30" s="397">
        <v>32</v>
      </c>
      <c r="F30" s="415">
        <v>32</v>
      </c>
      <c r="G30" s="411">
        <v>12</v>
      </c>
      <c r="H30" s="411">
        <v>20</v>
      </c>
      <c r="I30" s="411">
        <v>29</v>
      </c>
      <c r="J30" s="411">
        <v>0</v>
      </c>
      <c r="K30" s="411">
        <v>0</v>
      </c>
      <c r="L30" s="404">
        <v>3</v>
      </c>
      <c r="M30" s="411">
        <v>0</v>
      </c>
      <c r="N30" s="411"/>
      <c r="O30" s="411"/>
      <c r="P30" s="411">
        <v>0</v>
      </c>
      <c r="Q30" s="411">
        <v>0</v>
      </c>
      <c r="R30" s="411">
        <v>0</v>
      </c>
      <c r="S30" s="411">
        <v>0</v>
      </c>
    </row>
    <row r="31" spans="1:19" s="406" customFormat="1" ht="18.75" customHeight="1">
      <c r="A31" s="561" t="s">
        <v>820</v>
      </c>
      <c r="B31" s="564">
        <v>32</v>
      </c>
      <c r="C31" s="563">
        <v>28</v>
      </c>
      <c r="D31" s="562">
        <v>4</v>
      </c>
      <c r="E31" s="565">
        <v>32</v>
      </c>
      <c r="F31" s="566">
        <v>30</v>
      </c>
      <c r="G31" s="563">
        <v>20</v>
      </c>
      <c r="H31" s="563">
        <v>10</v>
      </c>
      <c r="I31" s="563">
        <v>25</v>
      </c>
      <c r="J31" s="563">
        <v>0</v>
      </c>
      <c r="K31" s="563">
        <v>0</v>
      </c>
      <c r="L31" s="562">
        <v>5</v>
      </c>
      <c r="M31" s="563">
        <v>2</v>
      </c>
      <c r="N31" s="563">
        <v>1</v>
      </c>
      <c r="O31" s="563">
        <v>1</v>
      </c>
      <c r="P31" s="563">
        <v>0</v>
      </c>
      <c r="Q31" s="563">
        <v>1</v>
      </c>
      <c r="R31" s="563">
        <v>1</v>
      </c>
      <c r="S31" s="563">
        <v>0</v>
      </c>
    </row>
    <row r="32" spans="1:15" ht="21" customHeight="1">
      <c r="A32" s="12" t="s">
        <v>549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</row>
    <row r="34" spans="14:15" ht="13.5">
      <c r="N34" s="2"/>
      <c r="O34" s="2"/>
    </row>
    <row r="35" spans="14:15" ht="13.5">
      <c r="N35" s="2"/>
      <c r="O35" s="2"/>
    </row>
    <row r="36" spans="14:15" ht="13.5">
      <c r="N36" s="2"/>
      <c r="O36" s="2"/>
    </row>
    <row r="37" spans="14:15" ht="13.5">
      <c r="N37" s="2"/>
      <c r="O37" s="2"/>
    </row>
    <row r="38" ht="13.5">
      <c r="N38" s="2"/>
    </row>
  </sheetData>
  <sheetProtection/>
  <mergeCells count="26">
    <mergeCell ref="D6:D7"/>
    <mergeCell ref="E6:E7"/>
    <mergeCell ref="F6:F7"/>
    <mergeCell ref="N6:N7"/>
    <mergeCell ref="L6:L7"/>
    <mergeCell ref="G6:G7"/>
    <mergeCell ref="A4:I4"/>
    <mergeCell ref="A5:A7"/>
    <mergeCell ref="B5:B7"/>
    <mergeCell ref="C5:C7"/>
    <mergeCell ref="E21:E22"/>
    <mergeCell ref="A20:A22"/>
    <mergeCell ref="B20:D20"/>
    <mergeCell ref="D5:O5"/>
    <mergeCell ref="F21:L21"/>
    <mergeCell ref="M21:S21"/>
    <mergeCell ref="O6:O7"/>
    <mergeCell ref="H6:H7"/>
    <mergeCell ref="I6:I7"/>
    <mergeCell ref="J6:J7"/>
    <mergeCell ref="K6:K7"/>
    <mergeCell ref="B21:B22"/>
    <mergeCell ref="C21:C22"/>
    <mergeCell ref="M6:M7"/>
    <mergeCell ref="D21:D22"/>
    <mergeCell ref="E20:S20"/>
  </mergeCells>
  <printOptions/>
  <pageMargins left="0.51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3"/>
  <sheetViews>
    <sheetView zoomScalePageLayoutView="0" workbookViewId="0" topLeftCell="A1">
      <selection activeCell="B16" sqref="B16"/>
    </sheetView>
  </sheetViews>
  <sheetFormatPr defaultColWidth="8.3359375" defaultRowHeight="13.5"/>
  <cols>
    <col min="1" max="1" width="11.5546875" style="237" customWidth="1"/>
    <col min="2" max="3" width="10.21484375" style="237" customWidth="1"/>
    <col min="4" max="5" width="7.88671875" style="237" customWidth="1"/>
    <col min="6" max="7" width="10.10546875" style="237" customWidth="1"/>
    <col min="8" max="9" width="7.77734375" style="237" customWidth="1"/>
    <col min="10" max="10" width="9.77734375" style="237" customWidth="1"/>
    <col min="11" max="11" width="9.10546875" style="237" customWidth="1"/>
    <col min="12" max="13" width="7.99609375" style="237" customWidth="1"/>
    <col min="14" max="14" width="9.5546875" style="237" customWidth="1"/>
    <col min="15" max="17" width="7.77734375" style="237" customWidth="1"/>
    <col min="18" max="16384" width="8.3359375" style="237" customWidth="1"/>
  </cols>
  <sheetData>
    <row r="2" spans="1:4" ht="18.75" customHeight="1">
      <c r="A2" s="336" t="s">
        <v>781</v>
      </c>
      <c r="B2" s="80"/>
      <c r="C2" s="80"/>
      <c r="D2" s="80"/>
    </row>
    <row r="3" spans="1:13" ht="14.25" customHeight="1">
      <c r="A3" s="239" t="s">
        <v>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s="12" customFormat="1" ht="20.25" customHeight="1">
      <c r="A4" s="23" t="s">
        <v>560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s="12" customFormat="1" ht="24.75" customHeight="1">
      <c r="A5" s="633" t="s">
        <v>799</v>
      </c>
      <c r="B5" s="624" t="s">
        <v>470</v>
      </c>
      <c r="C5" s="636"/>
      <c r="D5" s="636"/>
      <c r="E5" s="636"/>
      <c r="F5" s="624" t="s">
        <v>471</v>
      </c>
      <c r="G5" s="669"/>
      <c r="H5" s="669"/>
      <c r="I5" s="669"/>
      <c r="J5" s="624" t="s">
        <v>472</v>
      </c>
      <c r="K5" s="669"/>
      <c r="L5" s="669"/>
      <c r="M5" s="670"/>
      <c r="N5" s="622" t="s">
        <v>473</v>
      </c>
      <c r="O5" s="622"/>
      <c r="P5" s="622"/>
      <c r="Q5" s="624"/>
    </row>
    <row r="6" spans="1:17" s="12" customFormat="1" ht="24.75" customHeight="1">
      <c r="A6" s="637"/>
      <c r="B6" s="624" t="s">
        <v>661</v>
      </c>
      <c r="C6" s="635" t="s">
        <v>474</v>
      </c>
      <c r="D6" s="636"/>
      <c r="E6" s="636"/>
      <c r="F6" s="622" t="s">
        <v>662</v>
      </c>
      <c r="G6" s="635" t="s">
        <v>474</v>
      </c>
      <c r="H6" s="636"/>
      <c r="I6" s="636"/>
      <c r="J6" s="622" t="s">
        <v>661</v>
      </c>
      <c r="K6" s="635" t="s">
        <v>474</v>
      </c>
      <c r="L6" s="636"/>
      <c r="M6" s="677"/>
      <c r="N6" s="622" t="s">
        <v>662</v>
      </c>
      <c r="O6" s="635" t="s">
        <v>474</v>
      </c>
      <c r="P6" s="636"/>
      <c r="Q6" s="636"/>
    </row>
    <row r="7" spans="1:17" s="12" customFormat="1" ht="24.75" customHeight="1">
      <c r="A7" s="638"/>
      <c r="B7" s="622"/>
      <c r="C7" s="13"/>
      <c r="D7" s="25" t="s">
        <v>659</v>
      </c>
      <c r="E7" s="26" t="s">
        <v>660</v>
      </c>
      <c r="F7" s="622"/>
      <c r="G7" s="13"/>
      <c r="H7" s="25" t="s">
        <v>659</v>
      </c>
      <c r="I7" s="25" t="s">
        <v>660</v>
      </c>
      <c r="J7" s="622"/>
      <c r="K7" s="13"/>
      <c r="L7" s="25" t="s">
        <v>609</v>
      </c>
      <c r="M7" s="25" t="s">
        <v>660</v>
      </c>
      <c r="N7" s="622"/>
      <c r="O7" s="60"/>
      <c r="P7" s="25" t="s">
        <v>609</v>
      </c>
      <c r="Q7" s="26" t="s">
        <v>660</v>
      </c>
    </row>
    <row r="8" spans="1:17" s="12" customFormat="1" ht="26.25" customHeight="1">
      <c r="A8" s="227" t="s">
        <v>229</v>
      </c>
      <c r="B8" s="228">
        <v>1121</v>
      </c>
      <c r="C8" s="335">
        <v>2906</v>
      </c>
      <c r="D8" s="228"/>
      <c r="E8" s="231"/>
      <c r="F8" s="228">
        <v>524</v>
      </c>
      <c r="G8" s="229">
        <v>1313</v>
      </c>
      <c r="H8" s="228"/>
      <c r="I8" s="229"/>
      <c r="J8" s="228">
        <v>597</v>
      </c>
      <c r="K8" s="229">
        <v>1593</v>
      </c>
      <c r="L8" s="228"/>
      <c r="M8" s="229"/>
      <c r="N8" s="228">
        <v>0</v>
      </c>
      <c r="O8" s="228">
        <v>0</v>
      </c>
      <c r="P8" s="228"/>
      <c r="Q8" s="228"/>
    </row>
    <row r="9" spans="1:17" s="12" customFormat="1" ht="26.25" customHeight="1">
      <c r="A9" s="230" t="s">
        <v>319</v>
      </c>
      <c r="B9" s="228">
        <v>1363</v>
      </c>
      <c r="C9" s="228">
        <v>3583</v>
      </c>
      <c r="D9" s="228"/>
      <c r="E9" s="231"/>
      <c r="F9" s="228">
        <v>603</v>
      </c>
      <c r="G9" s="231">
        <v>1551</v>
      </c>
      <c r="H9" s="228"/>
      <c r="I9" s="231"/>
      <c r="J9" s="228">
        <v>760</v>
      </c>
      <c r="K9" s="231">
        <v>2032</v>
      </c>
      <c r="L9" s="228"/>
      <c r="M9" s="231"/>
      <c r="N9" s="228">
        <v>0</v>
      </c>
      <c r="O9" s="228">
        <v>0</v>
      </c>
      <c r="P9" s="228"/>
      <c r="Q9" s="228"/>
    </row>
    <row r="10" spans="1:17" s="12" customFormat="1" ht="22.5" customHeight="1">
      <c r="A10" s="230" t="s">
        <v>390</v>
      </c>
      <c r="B10" s="228">
        <v>1449</v>
      </c>
      <c r="C10" s="228">
        <v>3801</v>
      </c>
      <c r="D10" s="228"/>
      <c r="E10" s="231"/>
      <c r="F10" s="228">
        <v>676</v>
      </c>
      <c r="G10" s="231">
        <v>1728</v>
      </c>
      <c r="H10" s="228"/>
      <c r="I10" s="231"/>
      <c r="J10" s="228">
        <v>773</v>
      </c>
      <c r="K10" s="231">
        <v>2073</v>
      </c>
      <c r="L10" s="228"/>
      <c r="M10" s="231"/>
      <c r="N10" s="228">
        <v>0</v>
      </c>
      <c r="O10" s="228">
        <v>0</v>
      </c>
      <c r="P10" s="228"/>
      <c r="Q10" s="228"/>
    </row>
    <row r="11" spans="1:17" s="12" customFormat="1" ht="22.5" customHeight="1">
      <c r="A11" s="230" t="s">
        <v>391</v>
      </c>
      <c r="B11" s="228">
        <v>1498</v>
      </c>
      <c r="C11" s="228">
        <v>3623</v>
      </c>
      <c r="D11" s="228"/>
      <c r="E11" s="231"/>
      <c r="F11" s="228">
        <v>642</v>
      </c>
      <c r="G11" s="231">
        <v>1570</v>
      </c>
      <c r="H11" s="228"/>
      <c r="I11" s="231"/>
      <c r="J11" s="228">
        <v>856</v>
      </c>
      <c r="K11" s="231">
        <v>2053</v>
      </c>
      <c r="L11" s="228"/>
      <c r="M11" s="231"/>
      <c r="N11" s="228">
        <v>0</v>
      </c>
      <c r="O11" s="228">
        <v>0</v>
      </c>
      <c r="P11" s="228"/>
      <c r="Q11" s="228"/>
    </row>
    <row r="12" spans="1:17" s="12" customFormat="1" ht="22.5" customHeight="1">
      <c r="A12" s="230" t="s">
        <v>419</v>
      </c>
      <c r="B12" s="228">
        <v>1468</v>
      </c>
      <c r="C12" s="228">
        <v>3556</v>
      </c>
      <c r="D12" s="228"/>
      <c r="E12" s="231"/>
      <c r="F12" s="228">
        <v>570</v>
      </c>
      <c r="G12" s="231">
        <v>1375</v>
      </c>
      <c r="H12" s="228"/>
      <c r="I12" s="231"/>
      <c r="J12" s="228">
        <v>898</v>
      </c>
      <c r="K12" s="231">
        <v>2181</v>
      </c>
      <c r="L12" s="228"/>
      <c r="M12" s="231"/>
      <c r="N12" s="228">
        <v>0</v>
      </c>
      <c r="O12" s="228">
        <v>0</v>
      </c>
      <c r="P12" s="228"/>
      <c r="Q12" s="228"/>
    </row>
    <row r="13" spans="1:17" s="11" customFormat="1" ht="22.5" customHeight="1">
      <c r="A13" s="230" t="s">
        <v>575</v>
      </c>
      <c r="B13" s="228">
        <v>1447</v>
      </c>
      <c r="C13" s="228">
        <v>3432</v>
      </c>
      <c r="D13" s="228"/>
      <c r="E13" s="231"/>
      <c r="F13" s="228">
        <v>251</v>
      </c>
      <c r="G13" s="231">
        <v>960</v>
      </c>
      <c r="H13" s="228"/>
      <c r="I13" s="231"/>
      <c r="J13" s="228">
        <v>1196</v>
      </c>
      <c r="K13" s="231">
        <v>2472</v>
      </c>
      <c r="L13" s="228"/>
      <c r="M13" s="231"/>
      <c r="N13" s="228">
        <v>0</v>
      </c>
      <c r="O13" s="228">
        <v>0</v>
      </c>
      <c r="P13" s="228"/>
      <c r="Q13" s="228"/>
    </row>
    <row r="14" spans="1:17" s="11" customFormat="1" ht="22.5" customHeight="1">
      <c r="A14" s="230" t="s">
        <v>576</v>
      </c>
      <c r="B14" s="228">
        <v>1386</v>
      </c>
      <c r="C14" s="228">
        <v>3235</v>
      </c>
      <c r="D14" s="228"/>
      <c r="E14" s="231"/>
      <c r="F14" s="228">
        <v>256</v>
      </c>
      <c r="G14" s="231">
        <v>975</v>
      </c>
      <c r="H14" s="228"/>
      <c r="I14" s="231"/>
      <c r="J14" s="228">
        <v>1130</v>
      </c>
      <c r="K14" s="231">
        <v>2260</v>
      </c>
      <c r="L14" s="228"/>
      <c r="M14" s="231"/>
      <c r="N14" s="228">
        <v>0</v>
      </c>
      <c r="O14" s="228">
        <v>0</v>
      </c>
      <c r="P14" s="228"/>
      <c r="Q14" s="228"/>
    </row>
    <row r="15" spans="1:17" s="11" customFormat="1" ht="22.5" customHeight="1">
      <c r="A15" s="230" t="s">
        <v>586</v>
      </c>
      <c r="B15" s="228">
        <v>1386</v>
      </c>
      <c r="C15" s="228">
        <v>3218</v>
      </c>
      <c r="D15" s="228"/>
      <c r="E15" s="231"/>
      <c r="F15" s="228">
        <v>267</v>
      </c>
      <c r="G15" s="231">
        <v>932</v>
      </c>
      <c r="H15" s="228"/>
      <c r="I15" s="231"/>
      <c r="J15" s="228">
        <v>1119</v>
      </c>
      <c r="K15" s="231">
        <v>2286</v>
      </c>
      <c r="L15" s="228"/>
      <c r="M15" s="231"/>
      <c r="N15" s="228">
        <v>0</v>
      </c>
      <c r="O15" s="228">
        <v>0</v>
      </c>
      <c r="P15" s="228"/>
      <c r="Q15" s="228"/>
    </row>
    <row r="16" spans="1:17" s="11" customFormat="1" ht="22.5" customHeight="1">
      <c r="A16" s="570" t="s">
        <v>820</v>
      </c>
      <c r="B16" s="610">
        <v>1279</v>
      </c>
      <c r="C16" s="610">
        <v>2953</v>
      </c>
      <c r="D16" s="610"/>
      <c r="E16" s="611"/>
      <c r="F16" s="610">
        <v>210</v>
      </c>
      <c r="G16" s="611">
        <v>743</v>
      </c>
      <c r="H16" s="610"/>
      <c r="I16" s="611"/>
      <c r="J16" s="610">
        <v>1069</v>
      </c>
      <c r="K16" s="611">
        <v>2210</v>
      </c>
      <c r="L16" s="610"/>
      <c r="M16" s="611"/>
      <c r="N16" s="610"/>
      <c r="O16" s="610"/>
      <c r="P16" s="610"/>
      <c r="Q16" s="610"/>
    </row>
    <row r="17" spans="1:17" s="12" customFormat="1" ht="14.25" customHeight="1">
      <c r="A17" s="230"/>
      <c r="B17" s="228"/>
      <c r="C17" s="228"/>
      <c r="D17" s="228"/>
      <c r="E17" s="231"/>
      <c r="F17" s="228"/>
      <c r="G17" s="231"/>
      <c r="H17" s="228"/>
      <c r="I17" s="231"/>
      <c r="J17" s="228"/>
      <c r="K17" s="231"/>
      <c r="L17" s="228"/>
      <c r="M17" s="231"/>
      <c r="N17" s="228"/>
      <c r="O17" s="228"/>
      <c r="P17" s="228"/>
      <c r="Q17" s="228"/>
    </row>
    <row r="18" spans="1:17" s="12" customFormat="1" ht="21.75" customHeight="1">
      <c r="A18" s="570" t="s">
        <v>821</v>
      </c>
      <c r="B18" s="608">
        <v>15</v>
      </c>
      <c r="C18" s="608">
        <v>16</v>
      </c>
      <c r="D18" s="608"/>
      <c r="E18" s="609"/>
      <c r="F18" s="608" t="s">
        <v>830</v>
      </c>
      <c r="G18" s="609">
        <v>1</v>
      </c>
      <c r="H18" s="608"/>
      <c r="I18" s="609"/>
      <c r="J18" s="608">
        <v>15</v>
      </c>
      <c r="K18" s="609">
        <v>15</v>
      </c>
      <c r="L18" s="608"/>
      <c r="M18" s="609"/>
      <c r="N18" s="608"/>
      <c r="O18" s="608"/>
      <c r="P18" s="608"/>
      <c r="Q18" s="608"/>
    </row>
    <row r="19" spans="1:35" s="5" customFormat="1" ht="21.75" customHeight="1">
      <c r="A19" s="570" t="s">
        <v>396</v>
      </c>
      <c r="B19" s="571">
        <v>55</v>
      </c>
      <c r="C19" s="571">
        <v>129</v>
      </c>
      <c r="D19" s="571"/>
      <c r="E19" s="572"/>
      <c r="F19" s="571">
        <v>6</v>
      </c>
      <c r="G19" s="572">
        <v>26</v>
      </c>
      <c r="H19" s="571"/>
      <c r="I19" s="572"/>
      <c r="J19" s="571">
        <v>49</v>
      </c>
      <c r="K19" s="572">
        <v>103</v>
      </c>
      <c r="L19" s="571"/>
      <c r="M19" s="572"/>
      <c r="N19" s="571"/>
      <c r="O19" s="571"/>
      <c r="P19" s="571"/>
      <c r="Q19" s="571"/>
      <c r="R19" s="8"/>
      <c r="S19" s="8"/>
      <c r="T19" s="8"/>
      <c r="U19" s="8"/>
      <c r="V19" s="567"/>
      <c r="W19" s="8"/>
      <c r="X19" s="567"/>
      <c r="Y19" s="567"/>
      <c r="Z19" s="567"/>
      <c r="AA19" s="567"/>
      <c r="AB19" s="567"/>
      <c r="AC19" s="567"/>
      <c r="AD19" s="567"/>
      <c r="AE19" s="8"/>
      <c r="AF19" s="8"/>
      <c r="AG19" s="8"/>
      <c r="AH19" s="8"/>
      <c r="AI19" s="8"/>
    </row>
    <row r="20" spans="1:35" s="5" customFormat="1" ht="21.75" customHeight="1">
      <c r="A20" s="570" t="s">
        <v>397</v>
      </c>
      <c r="B20" s="571">
        <v>73</v>
      </c>
      <c r="C20" s="571">
        <v>158</v>
      </c>
      <c r="D20" s="571"/>
      <c r="E20" s="572"/>
      <c r="F20" s="571">
        <v>11</v>
      </c>
      <c r="G20" s="572">
        <v>42</v>
      </c>
      <c r="H20" s="571"/>
      <c r="I20" s="572"/>
      <c r="J20" s="571">
        <v>62</v>
      </c>
      <c r="K20" s="572">
        <v>116</v>
      </c>
      <c r="L20" s="571"/>
      <c r="M20" s="572"/>
      <c r="N20" s="571"/>
      <c r="O20" s="571"/>
      <c r="P20" s="571"/>
      <c r="Q20" s="571"/>
      <c r="R20" s="8"/>
      <c r="S20" s="8"/>
      <c r="T20" s="8"/>
      <c r="U20" s="8"/>
      <c r="V20" s="567"/>
      <c r="W20" s="8"/>
      <c r="X20" s="567"/>
      <c r="Y20" s="567"/>
      <c r="Z20" s="567"/>
      <c r="AA20" s="567"/>
      <c r="AB20" s="8"/>
      <c r="AC20" s="8"/>
      <c r="AD20" s="567"/>
      <c r="AE20" s="8"/>
      <c r="AF20" s="8"/>
      <c r="AG20" s="8"/>
      <c r="AH20" s="8"/>
      <c r="AI20" s="8"/>
    </row>
    <row r="21" spans="1:35" s="5" customFormat="1" ht="21.75" customHeight="1">
      <c r="A21" s="570" t="s">
        <v>398</v>
      </c>
      <c r="B21" s="571">
        <v>85</v>
      </c>
      <c r="C21" s="571">
        <v>145</v>
      </c>
      <c r="D21" s="571"/>
      <c r="E21" s="572"/>
      <c r="F21" s="571">
        <v>16</v>
      </c>
      <c r="G21" s="572">
        <v>40</v>
      </c>
      <c r="H21" s="571"/>
      <c r="I21" s="572"/>
      <c r="J21" s="571">
        <v>69</v>
      </c>
      <c r="K21" s="572">
        <v>105</v>
      </c>
      <c r="L21" s="571"/>
      <c r="M21" s="572"/>
      <c r="N21" s="571"/>
      <c r="O21" s="571"/>
      <c r="P21" s="571"/>
      <c r="Q21" s="571"/>
      <c r="R21" s="8"/>
      <c r="S21" s="8"/>
      <c r="T21" s="8"/>
      <c r="U21" s="8"/>
      <c r="V21" s="567"/>
      <c r="W21" s="8"/>
      <c r="X21" s="567"/>
      <c r="Y21" s="567"/>
      <c r="Z21" s="567"/>
      <c r="AA21" s="567"/>
      <c r="AB21" s="8"/>
      <c r="AC21" s="8"/>
      <c r="AD21" s="567"/>
      <c r="AE21" s="8"/>
      <c r="AF21" s="8"/>
      <c r="AG21" s="8"/>
      <c r="AH21" s="8"/>
      <c r="AI21" s="8"/>
    </row>
    <row r="22" spans="1:35" s="5" customFormat="1" ht="21.75" customHeight="1">
      <c r="A22" s="570" t="s">
        <v>399</v>
      </c>
      <c r="B22" s="571">
        <v>176</v>
      </c>
      <c r="C22" s="571">
        <v>429</v>
      </c>
      <c r="D22" s="571"/>
      <c r="E22" s="572"/>
      <c r="F22" s="571">
        <v>27</v>
      </c>
      <c r="G22" s="572">
        <v>122</v>
      </c>
      <c r="H22" s="571"/>
      <c r="I22" s="572"/>
      <c r="J22" s="571">
        <v>149</v>
      </c>
      <c r="K22" s="572">
        <v>307</v>
      </c>
      <c r="L22" s="571"/>
      <c r="M22" s="572"/>
      <c r="N22" s="571"/>
      <c r="O22" s="571"/>
      <c r="P22" s="571"/>
      <c r="Q22" s="571"/>
      <c r="R22" s="8"/>
      <c r="S22" s="8"/>
      <c r="T22" s="8"/>
      <c r="U22" s="8"/>
      <c r="V22" s="567"/>
      <c r="W22" s="8"/>
      <c r="X22" s="567"/>
      <c r="Y22" s="567"/>
      <c r="Z22" s="567"/>
      <c r="AA22" s="567"/>
      <c r="AB22" s="8"/>
      <c r="AC22" s="8"/>
      <c r="AD22" s="567"/>
      <c r="AE22" s="8"/>
      <c r="AF22" s="8"/>
      <c r="AG22" s="8"/>
      <c r="AH22" s="8"/>
      <c r="AI22" s="8"/>
    </row>
    <row r="23" spans="1:35" s="5" customFormat="1" ht="21.75" customHeight="1">
      <c r="A23" s="570" t="s">
        <v>400</v>
      </c>
      <c r="B23" s="571">
        <v>102</v>
      </c>
      <c r="C23" s="571">
        <v>249</v>
      </c>
      <c r="D23" s="571"/>
      <c r="E23" s="572"/>
      <c r="F23" s="571">
        <v>20</v>
      </c>
      <c r="G23" s="572">
        <v>61</v>
      </c>
      <c r="H23" s="571"/>
      <c r="I23" s="572"/>
      <c r="J23" s="571">
        <v>82</v>
      </c>
      <c r="K23" s="572">
        <v>188</v>
      </c>
      <c r="L23" s="571"/>
      <c r="M23" s="572"/>
      <c r="N23" s="571"/>
      <c r="O23" s="571"/>
      <c r="P23" s="571"/>
      <c r="Q23" s="571"/>
      <c r="R23" s="8"/>
      <c r="S23" s="8"/>
      <c r="T23" s="8"/>
      <c r="U23" s="8"/>
      <c r="V23" s="567"/>
      <c r="W23" s="8"/>
      <c r="X23" s="567"/>
      <c r="Y23" s="567"/>
      <c r="Z23" s="567"/>
      <c r="AA23" s="567"/>
      <c r="AB23" s="8"/>
      <c r="AC23" s="8"/>
      <c r="AD23" s="567"/>
      <c r="AE23" s="8"/>
      <c r="AF23" s="8"/>
      <c r="AG23" s="8"/>
      <c r="AH23" s="8"/>
      <c r="AI23" s="8"/>
    </row>
    <row r="24" spans="1:35" s="5" customFormat="1" ht="21.75" customHeight="1">
      <c r="A24" s="570" t="s">
        <v>401</v>
      </c>
      <c r="B24" s="571">
        <v>88</v>
      </c>
      <c r="C24" s="571">
        <v>203</v>
      </c>
      <c r="D24" s="571"/>
      <c r="E24" s="572"/>
      <c r="F24" s="571">
        <v>16</v>
      </c>
      <c r="G24" s="572">
        <v>50</v>
      </c>
      <c r="H24" s="571"/>
      <c r="I24" s="572"/>
      <c r="J24" s="571">
        <v>72</v>
      </c>
      <c r="K24" s="572">
        <v>153</v>
      </c>
      <c r="L24" s="571"/>
      <c r="M24" s="572"/>
      <c r="N24" s="571"/>
      <c r="O24" s="571"/>
      <c r="P24" s="571"/>
      <c r="Q24" s="571"/>
      <c r="R24" s="8"/>
      <c r="S24" s="8"/>
      <c r="T24" s="8"/>
      <c r="U24" s="8"/>
      <c r="V24" s="567"/>
      <c r="W24" s="8"/>
      <c r="X24" s="567"/>
      <c r="Y24" s="567"/>
      <c r="Z24" s="567"/>
      <c r="AA24" s="567"/>
      <c r="AB24" s="8"/>
      <c r="AC24" s="8"/>
      <c r="AD24" s="567"/>
      <c r="AE24" s="8"/>
      <c r="AF24" s="8"/>
      <c r="AG24" s="8"/>
      <c r="AH24" s="8"/>
      <c r="AI24" s="8"/>
    </row>
    <row r="25" spans="1:35" s="5" customFormat="1" ht="21.75" customHeight="1">
      <c r="A25" s="570" t="s">
        <v>402</v>
      </c>
      <c r="B25" s="571">
        <v>110</v>
      </c>
      <c r="C25" s="571">
        <v>264</v>
      </c>
      <c r="D25" s="571"/>
      <c r="E25" s="572"/>
      <c r="F25" s="571">
        <v>23</v>
      </c>
      <c r="G25" s="572">
        <v>79</v>
      </c>
      <c r="H25" s="571"/>
      <c r="I25" s="572"/>
      <c r="J25" s="571">
        <v>87</v>
      </c>
      <c r="K25" s="572">
        <v>185</v>
      </c>
      <c r="L25" s="571"/>
      <c r="M25" s="572"/>
      <c r="N25" s="571"/>
      <c r="O25" s="571"/>
      <c r="P25" s="571"/>
      <c r="Q25" s="571"/>
      <c r="R25" s="8"/>
      <c r="S25" s="8"/>
      <c r="T25" s="8"/>
      <c r="U25" s="8"/>
      <c r="V25" s="567"/>
      <c r="W25" s="8"/>
      <c r="X25" s="567"/>
      <c r="Y25" s="567"/>
      <c r="Z25" s="567"/>
      <c r="AA25" s="567"/>
      <c r="AB25" s="8"/>
      <c r="AC25" s="8"/>
      <c r="AD25" s="567"/>
      <c r="AE25" s="8"/>
      <c r="AF25" s="8"/>
      <c r="AG25" s="8"/>
      <c r="AH25" s="8"/>
      <c r="AI25" s="8"/>
    </row>
    <row r="26" spans="1:35" s="5" customFormat="1" ht="21.75" customHeight="1">
      <c r="A26" s="570" t="s">
        <v>403</v>
      </c>
      <c r="B26" s="571">
        <v>120</v>
      </c>
      <c r="C26" s="571">
        <v>291</v>
      </c>
      <c r="D26" s="571"/>
      <c r="E26" s="572"/>
      <c r="F26" s="571">
        <v>15</v>
      </c>
      <c r="G26" s="572">
        <v>62</v>
      </c>
      <c r="H26" s="571"/>
      <c r="I26" s="572"/>
      <c r="J26" s="571">
        <v>105</v>
      </c>
      <c r="K26" s="572">
        <v>229</v>
      </c>
      <c r="L26" s="571"/>
      <c r="M26" s="572"/>
      <c r="N26" s="571"/>
      <c r="O26" s="571"/>
      <c r="P26" s="571"/>
      <c r="Q26" s="571"/>
      <c r="R26" s="567"/>
      <c r="S26" s="567"/>
      <c r="T26" s="8"/>
      <c r="U26" s="8"/>
      <c r="V26" s="567"/>
      <c r="W26" s="8"/>
      <c r="X26" s="567"/>
      <c r="Y26" s="567"/>
      <c r="Z26" s="567"/>
      <c r="AA26" s="567"/>
      <c r="AB26" s="567"/>
      <c r="AC26" s="567"/>
      <c r="AD26" s="567"/>
      <c r="AE26" s="8"/>
      <c r="AF26" s="8"/>
      <c r="AG26" s="8"/>
      <c r="AH26" s="8"/>
      <c r="AI26" s="8"/>
    </row>
    <row r="27" spans="1:35" s="5" customFormat="1" ht="21.75" customHeight="1">
      <c r="A27" s="570" t="s">
        <v>404</v>
      </c>
      <c r="B27" s="571">
        <v>59</v>
      </c>
      <c r="C27" s="571">
        <v>139</v>
      </c>
      <c r="D27" s="571"/>
      <c r="E27" s="572"/>
      <c r="F27" s="571">
        <v>13</v>
      </c>
      <c r="G27" s="572">
        <v>41</v>
      </c>
      <c r="H27" s="571"/>
      <c r="I27" s="572"/>
      <c r="J27" s="571">
        <v>46</v>
      </c>
      <c r="K27" s="572">
        <v>98</v>
      </c>
      <c r="L27" s="571"/>
      <c r="M27" s="572"/>
      <c r="N27" s="571"/>
      <c r="O27" s="571"/>
      <c r="P27" s="571"/>
      <c r="Q27" s="571"/>
      <c r="R27" s="567"/>
      <c r="S27" s="567"/>
      <c r="T27" s="567"/>
      <c r="U27" s="567"/>
      <c r="V27" s="567"/>
      <c r="W27" s="8"/>
      <c r="X27" s="567"/>
      <c r="Y27" s="567"/>
      <c r="Z27" s="567"/>
      <c r="AA27" s="567"/>
      <c r="AB27" s="8"/>
      <c r="AC27" s="8"/>
      <c r="AD27" s="8"/>
      <c r="AE27" s="8"/>
      <c r="AF27" s="8"/>
      <c r="AG27" s="8"/>
      <c r="AH27" s="8"/>
      <c r="AI27" s="8"/>
    </row>
    <row r="28" spans="1:35" s="5" customFormat="1" ht="21.75" customHeight="1">
      <c r="A28" s="570" t="s">
        <v>405</v>
      </c>
      <c r="B28" s="571">
        <v>108</v>
      </c>
      <c r="C28" s="571">
        <v>264</v>
      </c>
      <c r="D28" s="571"/>
      <c r="E28" s="572"/>
      <c r="F28" s="571">
        <v>14</v>
      </c>
      <c r="G28" s="572">
        <v>53</v>
      </c>
      <c r="H28" s="571"/>
      <c r="I28" s="572"/>
      <c r="J28" s="571">
        <v>94</v>
      </c>
      <c r="K28" s="572">
        <v>211</v>
      </c>
      <c r="L28" s="571"/>
      <c r="M28" s="572"/>
      <c r="N28" s="571"/>
      <c r="O28" s="571"/>
      <c r="P28" s="571"/>
      <c r="Q28" s="571"/>
      <c r="R28" s="567"/>
      <c r="S28" s="567"/>
      <c r="T28" s="567"/>
      <c r="U28" s="567"/>
      <c r="V28" s="567"/>
      <c r="W28" s="8"/>
      <c r="X28" s="567"/>
      <c r="Y28" s="8"/>
      <c r="Z28" s="8"/>
      <c r="AA28" s="8"/>
      <c r="AB28" s="567"/>
      <c r="AC28" s="567"/>
      <c r="AD28" s="8"/>
      <c r="AE28" s="8"/>
      <c r="AF28" s="8"/>
      <c r="AG28" s="8"/>
      <c r="AH28" s="8"/>
      <c r="AI28" s="8"/>
    </row>
    <row r="29" spans="1:35" s="5" customFormat="1" ht="21.75" customHeight="1">
      <c r="A29" s="570" t="s">
        <v>406</v>
      </c>
      <c r="B29" s="571">
        <v>151</v>
      </c>
      <c r="C29" s="571">
        <v>340</v>
      </c>
      <c r="D29" s="571"/>
      <c r="E29" s="572"/>
      <c r="F29" s="571">
        <v>28</v>
      </c>
      <c r="G29" s="572">
        <v>83</v>
      </c>
      <c r="H29" s="571"/>
      <c r="I29" s="572"/>
      <c r="J29" s="571">
        <v>123</v>
      </c>
      <c r="K29" s="572">
        <v>257</v>
      </c>
      <c r="L29" s="571"/>
      <c r="M29" s="572"/>
      <c r="N29" s="571"/>
      <c r="O29" s="571"/>
      <c r="P29" s="571"/>
      <c r="Q29" s="571"/>
      <c r="R29" s="8"/>
      <c r="S29" s="8"/>
      <c r="T29" s="8"/>
      <c r="U29" s="8"/>
      <c r="V29" s="567"/>
      <c r="W29" s="8"/>
      <c r="X29" s="567"/>
      <c r="Y29" s="567"/>
      <c r="Z29" s="567"/>
      <c r="AA29" s="567"/>
      <c r="AB29" s="8"/>
      <c r="AC29" s="8"/>
      <c r="AD29" s="8"/>
      <c r="AE29" s="8"/>
      <c r="AF29" s="8"/>
      <c r="AG29" s="8"/>
      <c r="AH29" s="8"/>
      <c r="AI29" s="8"/>
    </row>
    <row r="30" spans="1:35" s="5" customFormat="1" ht="21.75" customHeight="1">
      <c r="A30" s="570" t="s">
        <v>407</v>
      </c>
      <c r="B30" s="571">
        <v>65</v>
      </c>
      <c r="C30" s="571">
        <v>152</v>
      </c>
      <c r="D30" s="571"/>
      <c r="E30" s="572"/>
      <c r="F30" s="571">
        <v>10</v>
      </c>
      <c r="G30" s="572">
        <v>37</v>
      </c>
      <c r="H30" s="571"/>
      <c r="I30" s="572"/>
      <c r="J30" s="571">
        <v>55</v>
      </c>
      <c r="K30" s="572">
        <v>115</v>
      </c>
      <c r="L30" s="571"/>
      <c r="M30" s="572"/>
      <c r="N30" s="571"/>
      <c r="O30" s="571"/>
      <c r="P30" s="571"/>
      <c r="Q30" s="571"/>
      <c r="R30" s="8"/>
      <c r="S30" s="8"/>
      <c r="T30" s="8"/>
      <c r="U30" s="8"/>
      <c r="V30" s="567"/>
      <c r="W30" s="8"/>
      <c r="X30" s="567"/>
      <c r="Y30" s="567"/>
      <c r="Z30" s="567"/>
      <c r="AA30" s="567"/>
      <c r="AB30" s="567"/>
      <c r="AC30" s="567"/>
      <c r="AD30" s="567"/>
      <c r="AE30" s="567"/>
      <c r="AF30" s="8"/>
      <c r="AG30" s="8"/>
      <c r="AH30" s="8"/>
      <c r="AI30" s="8"/>
    </row>
    <row r="31" spans="1:35" s="62" customFormat="1" ht="21.75" customHeight="1">
      <c r="A31" s="573" t="s">
        <v>408</v>
      </c>
      <c r="B31" s="569">
        <v>72</v>
      </c>
      <c r="C31" s="569">
        <v>174</v>
      </c>
      <c r="D31" s="569"/>
      <c r="E31" s="568"/>
      <c r="F31" s="569">
        <v>11</v>
      </c>
      <c r="G31" s="568">
        <v>46</v>
      </c>
      <c r="H31" s="569"/>
      <c r="I31" s="568"/>
      <c r="J31" s="569">
        <v>61</v>
      </c>
      <c r="K31" s="568">
        <v>128</v>
      </c>
      <c r="L31" s="569"/>
      <c r="M31" s="568"/>
      <c r="N31" s="569"/>
      <c r="O31" s="569"/>
      <c r="P31" s="569"/>
      <c r="Q31" s="569"/>
      <c r="R31" s="8"/>
      <c r="S31" s="8"/>
      <c r="T31" s="8"/>
      <c r="U31" s="8"/>
      <c r="V31" s="567"/>
      <c r="W31" s="8"/>
      <c r="X31" s="56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15" ht="21" customHeight="1">
      <c r="A32" s="12" t="s">
        <v>549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</row>
    <row r="33" spans="2:17" ht="13.5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</sheetData>
  <sheetProtection/>
  <mergeCells count="13">
    <mergeCell ref="B5:E5"/>
    <mergeCell ref="F5:I5"/>
    <mergeCell ref="A5:A7"/>
    <mergeCell ref="B6:B7"/>
    <mergeCell ref="C6:E6"/>
    <mergeCell ref="F6:F7"/>
    <mergeCell ref="G6:I6"/>
    <mergeCell ref="J6:J7"/>
    <mergeCell ref="K6:M6"/>
    <mergeCell ref="J5:M5"/>
    <mergeCell ref="N5:Q5"/>
    <mergeCell ref="N6:N7"/>
    <mergeCell ref="O6:Q6"/>
  </mergeCells>
  <printOptions horizontalCentered="1"/>
  <pageMargins left="0.7086614173228347" right="0.7480314960629921" top="0.5118110236220472" bottom="0.4330708661417323" header="0.31496062992125984" footer="0.31496062992125984"/>
  <pageSetup fitToHeight="1" fitToWidth="1" horizontalDpi="600" verticalDpi="600" orientation="landscape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H20"/>
  <sheetViews>
    <sheetView zoomScalePageLayoutView="0" workbookViewId="0" topLeftCell="O1">
      <selection activeCell="AE19" sqref="AE19"/>
    </sheetView>
  </sheetViews>
  <sheetFormatPr defaultColWidth="7.4453125" defaultRowHeight="13.5"/>
  <cols>
    <col min="1" max="1" width="7.88671875" style="237" customWidth="1"/>
    <col min="2" max="2" width="4.88671875" style="237" bestFit="1" customWidth="1"/>
    <col min="3" max="3" width="4.88671875" style="237" customWidth="1"/>
    <col min="4" max="6" width="4.88671875" style="237" bestFit="1" customWidth="1"/>
    <col min="7" max="16" width="6.21484375" style="237" customWidth="1"/>
    <col min="17" max="17" width="5.3359375" style="237" customWidth="1"/>
    <col min="18" max="18" width="5.6640625" style="237" customWidth="1"/>
    <col min="19" max="19" width="8.77734375" style="237" customWidth="1"/>
    <col min="20" max="20" width="7.5546875" style="237" bestFit="1" customWidth="1"/>
    <col min="21" max="21" width="4.88671875" style="237" bestFit="1" customWidth="1"/>
    <col min="22" max="22" width="8.88671875" style="237" customWidth="1"/>
    <col min="23" max="23" width="7.5546875" style="237" bestFit="1" customWidth="1"/>
    <col min="24" max="24" width="4.88671875" style="237" bestFit="1" customWidth="1"/>
    <col min="25" max="25" width="8.6640625" style="237" customWidth="1"/>
    <col min="26" max="16384" width="7.4453125" style="237" customWidth="1"/>
  </cols>
  <sheetData>
    <row r="2" ht="18" customHeight="1">
      <c r="A2" s="254" t="s">
        <v>782</v>
      </c>
    </row>
    <row r="3" ht="14.25" customHeight="1">
      <c r="A3" s="237" t="s">
        <v>249</v>
      </c>
    </row>
    <row r="4" s="12" customFormat="1" ht="19.5" customHeight="1">
      <c r="A4" s="23" t="s">
        <v>561</v>
      </c>
    </row>
    <row r="5" spans="1:34" s="14" customFormat="1" ht="19.5" customHeight="1">
      <c r="A5" s="633" t="s">
        <v>800</v>
      </c>
      <c r="B5" s="622" t="s">
        <v>250</v>
      </c>
      <c r="C5" s="622"/>
      <c r="D5" s="622"/>
      <c r="E5" s="622"/>
      <c r="F5" s="622"/>
      <c r="G5" s="622"/>
      <c r="H5" s="624" t="s">
        <v>663</v>
      </c>
      <c r="I5" s="669"/>
      <c r="J5" s="669"/>
      <c r="K5" s="669"/>
      <c r="L5" s="669"/>
      <c r="M5" s="669"/>
      <c r="N5" s="669"/>
      <c r="O5" s="669"/>
      <c r="P5" s="670"/>
      <c r="Q5" s="624" t="s">
        <v>809</v>
      </c>
      <c r="R5" s="669"/>
      <c r="S5" s="669"/>
      <c r="T5" s="669"/>
      <c r="U5" s="669"/>
      <c r="V5" s="669"/>
      <c r="W5" s="669"/>
      <c r="X5" s="669"/>
      <c r="Y5" s="669"/>
      <c r="Z5" s="624" t="s">
        <v>673</v>
      </c>
      <c r="AA5" s="669"/>
      <c r="AB5" s="669"/>
      <c r="AC5" s="669"/>
      <c r="AD5" s="669"/>
      <c r="AE5" s="669"/>
      <c r="AF5" s="669"/>
      <c r="AG5" s="669"/>
      <c r="AH5" s="669"/>
    </row>
    <row r="6" spans="1:34" s="14" customFormat="1" ht="19.5" customHeight="1">
      <c r="A6" s="637"/>
      <c r="B6" s="624" t="s">
        <v>40</v>
      </c>
      <c r="C6" s="670"/>
      <c r="D6" s="622" t="s">
        <v>665</v>
      </c>
      <c r="E6" s="622"/>
      <c r="F6" s="622" t="s">
        <v>810</v>
      </c>
      <c r="G6" s="622"/>
      <c r="H6" s="622" t="s">
        <v>668</v>
      </c>
      <c r="I6" s="622"/>
      <c r="J6" s="622"/>
      <c r="K6" s="624" t="s">
        <v>674</v>
      </c>
      <c r="L6" s="669"/>
      <c r="M6" s="670"/>
      <c r="N6" s="624" t="s">
        <v>672</v>
      </c>
      <c r="O6" s="669"/>
      <c r="P6" s="669"/>
      <c r="Q6" s="624" t="s">
        <v>251</v>
      </c>
      <c r="R6" s="669"/>
      <c r="S6" s="670"/>
      <c r="T6" s="624" t="s">
        <v>674</v>
      </c>
      <c r="U6" s="669"/>
      <c r="V6" s="670"/>
      <c r="W6" s="624" t="s">
        <v>672</v>
      </c>
      <c r="X6" s="669"/>
      <c r="Y6" s="669"/>
      <c r="Z6" s="624" t="s">
        <v>251</v>
      </c>
      <c r="AA6" s="669"/>
      <c r="AB6" s="670"/>
      <c r="AC6" s="624" t="s">
        <v>674</v>
      </c>
      <c r="AD6" s="669"/>
      <c r="AE6" s="670"/>
      <c r="AF6" s="624" t="s">
        <v>672</v>
      </c>
      <c r="AG6" s="669"/>
      <c r="AH6" s="669"/>
    </row>
    <row r="7" spans="1:34" s="14" customFormat="1" ht="19.5" customHeight="1">
      <c r="A7" s="638"/>
      <c r="B7" s="25" t="s">
        <v>252</v>
      </c>
      <c r="C7" s="25" t="s">
        <v>253</v>
      </c>
      <c r="D7" s="25" t="s">
        <v>252</v>
      </c>
      <c r="E7" s="25" t="s">
        <v>253</v>
      </c>
      <c r="F7" s="25" t="s">
        <v>252</v>
      </c>
      <c r="G7" s="25" t="s">
        <v>253</v>
      </c>
      <c r="H7" s="25" t="s">
        <v>196</v>
      </c>
      <c r="I7" s="25" t="s">
        <v>669</v>
      </c>
      <c r="J7" s="25" t="s">
        <v>670</v>
      </c>
      <c r="K7" s="25" t="s">
        <v>196</v>
      </c>
      <c r="L7" s="25" t="s">
        <v>669</v>
      </c>
      <c r="M7" s="25" t="s">
        <v>670</v>
      </c>
      <c r="N7" s="25" t="s">
        <v>196</v>
      </c>
      <c r="O7" s="25" t="s">
        <v>669</v>
      </c>
      <c r="P7" s="25" t="s">
        <v>670</v>
      </c>
      <c r="Q7" s="25" t="s">
        <v>254</v>
      </c>
      <c r="R7" s="25" t="s">
        <v>255</v>
      </c>
      <c r="S7" s="27" t="s">
        <v>671</v>
      </c>
      <c r="T7" s="25" t="s">
        <v>254</v>
      </c>
      <c r="U7" s="25" t="s">
        <v>255</v>
      </c>
      <c r="V7" s="27" t="s">
        <v>671</v>
      </c>
      <c r="W7" s="25" t="s">
        <v>254</v>
      </c>
      <c r="X7" s="25" t="s">
        <v>255</v>
      </c>
      <c r="Y7" s="28" t="s">
        <v>671</v>
      </c>
      <c r="Z7" s="25" t="s">
        <v>254</v>
      </c>
      <c r="AA7" s="25" t="s">
        <v>255</v>
      </c>
      <c r="AB7" s="27" t="s">
        <v>671</v>
      </c>
      <c r="AC7" s="25" t="s">
        <v>254</v>
      </c>
      <c r="AD7" s="25" t="s">
        <v>255</v>
      </c>
      <c r="AE7" s="27" t="s">
        <v>671</v>
      </c>
      <c r="AF7" s="25" t="s">
        <v>254</v>
      </c>
      <c r="AG7" s="25" t="s">
        <v>255</v>
      </c>
      <c r="AH7" s="28" t="s">
        <v>671</v>
      </c>
    </row>
    <row r="8" spans="1:34" s="12" customFormat="1" ht="21" customHeight="1">
      <c r="A8" s="29" t="s">
        <v>801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/>
      <c r="I8" s="34"/>
      <c r="J8" s="34"/>
      <c r="K8" s="34"/>
      <c r="L8" s="34"/>
      <c r="M8" s="34"/>
      <c r="N8" s="34"/>
      <c r="O8" s="34"/>
      <c r="P8" s="34"/>
      <c r="Q8" s="34">
        <v>3</v>
      </c>
      <c r="R8" s="34">
        <v>0</v>
      </c>
      <c r="S8" s="34">
        <v>3</v>
      </c>
      <c r="T8" s="34">
        <v>5052</v>
      </c>
      <c r="U8" s="34">
        <v>0</v>
      </c>
      <c r="V8" s="34">
        <v>5052</v>
      </c>
      <c r="W8" s="34">
        <v>841</v>
      </c>
      <c r="X8" s="34">
        <v>0</v>
      </c>
      <c r="Y8" s="34">
        <v>841</v>
      </c>
      <c r="Z8" s="34"/>
      <c r="AA8" s="34"/>
      <c r="AB8" s="34"/>
      <c r="AC8" s="34"/>
      <c r="AD8" s="34"/>
      <c r="AE8" s="34"/>
      <c r="AF8" s="34"/>
      <c r="AG8" s="34"/>
      <c r="AH8" s="34"/>
    </row>
    <row r="9" spans="1:34" s="12" customFormat="1" ht="21" customHeight="1">
      <c r="A9" s="29" t="s">
        <v>802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/>
      <c r="I9" s="34"/>
      <c r="J9" s="34"/>
      <c r="K9" s="34"/>
      <c r="L9" s="34"/>
      <c r="M9" s="34"/>
      <c r="N9" s="34"/>
      <c r="O9" s="34"/>
      <c r="P9" s="34"/>
      <c r="Q9" s="34">
        <v>3</v>
      </c>
      <c r="R9" s="34">
        <v>0</v>
      </c>
      <c r="S9" s="34">
        <v>3</v>
      </c>
      <c r="T9" s="34">
        <v>5052</v>
      </c>
      <c r="U9" s="34">
        <v>0</v>
      </c>
      <c r="V9" s="34">
        <v>5052</v>
      </c>
      <c r="W9" s="34">
        <v>1159</v>
      </c>
      <c r="X9" s="34">
        <v>0</v>
      </c>
      <c r="Y9" s="34">
        <v>1159</v>
      </c>
      <c r="Z9" s="34"/>
      <c r="AA9" s="34"/>
      <c r="AB9" s="34"/>
      <c r="AC9" s="34"/>
      <c r="AD9" s="34"/>
      <c r="AE9" s="34"/>
      <c r="AF9" s="34"/>
      <c r="AG9" s="34"/>
      <c r="AH9" s="34"/>
    </row>
    <row r="10" spans="1:34" s="12" customFormat="1" ht="21" customHeight="1">
      <c r="A10" s="29" t="s">
        <v>803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/>
      <c r="I10" s="34"/>
      <c r="J10" s="34"/>
      <c r="K10" s="34"/>
      <c r="L10" s="34"/>
      <c r="M10" s="34"/>
      <c r="N10" s="34"/>
      <c r="O10" s="34"/>
      <c r="P10" s="34"/>
      <c r="Q10" s="34">
        <v>3</v>
      </c>
      <c r="R10" s="34">
        <v>0</v>
      </c>
      <c r="S10" s="34">
        <v>3</v>
      </c>
      <c r="T10" s="34">
        <v>6490</v>
      </c>
      <c r="U10" s="34">
        <v>0</v>
      </c>
      <c r="V10" s="34">
        <v>6490</v>
      </c>
      <c r="W10" s="34">
        <v>1182</v>
      </c>
      <c r="X10" s="34">
        <v>0</v>
      </c>
      <c r="Y10" s="34">
        <v>1182</v>
      </c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2" customFormat="1" ht="21" customHeight="1">
      <c r="A11" s="29" t="s">
        <v>804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>
        <v>3</v>
      </c>
      <c r="R11" s="34">
        <v>0</v>
      </c>
      <c r="S11" s="34">
        <v>3</v>
      </c>
      <c r="T11" s="34">
        <v>6490</v>
      </c>
      <c r="U11" s="34">
        <v>0</v>
      </c>
      <c r="V11" s="34">
        <v>6490</v>
      </c>
      <c r="W11" s="34">
        <v>1661</v>
      </c>
      <c r="X11" s="34">
        <v>0</v>
      </c>
      <c r="Y11" s="34">
        <v>1661</v>
      </c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2" customFormat="1" ht="21" customHeight="1">
      <c r="A12" s="29" t="s">
        <v>805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>
        <v>3</v>
      </c>
      <c r="R12" s="34">
        <v>0</v>
      </c>
      <c r="S12" s="34">
        <v>3</v>
      </c>
      <c r="T12" s="34">
        <v>6490</v>
      </c>
      <c r="U12" s="34">
        <v>0</v>
      </c>
      <c r="V12" s="34">
        <v>6490</v>
      </c>
      <c r="W12" s="34">
        <v>1896</v>
      </c>
      <c r="X12" s="34">
        <v>0</v>
      </c>
      <c r="Y12" s="34">
        <v>1896</v>
      </c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1" customFormat="1" ht="21" customHeight="1">
      <c r="A13" s="29" t="s">
        <v>806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>
        <v>3</v>
      </c>
      <c r="R13" s="34">
        <v>0</v>
      </c>
      <c r="S13" s="34">
        <v>3</v>
      </c>
      <c r="T13" s="34">
        <v>6490</v>
      </c>
      <c r="U13" s="34">
        <v>0</v>
      </c>
      <c r="V13" s="34">
        <v>6490</v>
      </c>
      <c r="W13" s="40">
        <v>2241</v>
      </c>
      <c r="X13" s="40">
        <v>0</v>
      </c>
      <c r="Y13" s="40">
        <v>2241</v>
      </c>
      <c r="Z13" s="34"/>
      <c r="AA13" s="34"/>
      <c r="AB13" s="34"/>
      <c r="AC13" s="34"/>
      <c r="AD13" s="34"/>
      <c r="AE13" s="34"/>
      <c r="AF13" s="40"/>
      <c r="AG13" s="40"/>
      <c r="AH13" s="40"/>
    </row>
    <row r="14" spans="1:34" s="11" customFormat="1" ht="21" customHeight="1">
      <c r="A14" s="29" t="s">
        <v>807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>
        <v>3</v>
      </c>
      <c r="R14" s="34">
        <v>0</v>
      </c>
      <c r="S14" s="34">
        <v>3</v>
      </c>
      <c r="T14" s="34">
        <v>7752</v>
      </c>
      <c r="U14" s="34">
        <v>0</v>
      </c>
      <c r="V14" s="34">
        <v>7752</v>
      </c>
      <c r="W14" s="40">
        <v>2493</v>
      </c>
      <c r="X14" s="40">
        <v>0</v>
      </c>
      <c r="Y14" s="40">
        <v>2493</v>
      </c>
      <c r="Z14" s="34"/>
      <c r="AA14" s="34"/>
      <c r="AB14" s="34"/>
      <c r="AC14" s="34"/>
      <c r="AD14" s="34"/>
      <c r="AE14" s="34"/>
      <c r="AF14" s="40"/>
      <c r="AG14" s="40"/>
      <c r="AH14" s="40"/>
    </row>
    <row r="15" spans="1:34" s="11" customFormat="1" ht="21" customHeight="1">
      <c r="A15" s="29" t="s">
        <v>808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>
        <v>3</v>
      </c>
      <c r="R15" s="34">
        <v>0</v>
      </c>
      <c r="S15" s="34">
        <v>3</v>
      </c>
      <c r="T15" s="34">
        <v>7752</v>
      </c>
      <c r="U15" s="34">
        <v>0</v>
      </c>
      <c r="V15" s="34">
        <v>7752</v>
      </c>
      <c r="W15" s="41">
        <v>2585</v>
      </c>
      <c r="X15" s="447">
        <v>0</v>
      </c>
      <c r="Y15" s="40">
        <v>2585</v>
      </c>
      <c r="Z15" s="34"/>
      <c r="AA15" s="34"/>
      <c r="AB15" s="34"/>
      <c r="AC15" s="34"/>
      <c r="AD15" s="34"/>
      <c r="AE15" s="34"/>
      <c r="AF15" s="40"/>
      <c r="AG15" s="40"/>
      <c r="AH15" s="40"/>
    </row>
    <row r="16" spans="1:34" s="11" customFormat="1" ht="21" customHeight="1">
      <c r="A16" s="576" t="s">
        <v>820</v>
      </c>
      <c r="B16" s="577">
        <v>0</v>
      </c>
      <c r="C16" s="577">
        <v>0</v>
      </c>
      <c r="D16" s="577">
        <v>0</v>
      </c>
      <c r="E16" s="577">
        <v>0</v>
      </c>
      <c r="F16" s="577">
        <v>0</v>
      </c>
      <c r="G16" s="577">
        <v>0</v>
      </c>
      <c r="H16" s="577">
        <v>0</v>
      </c>
      <c r="I16" s="577">
        <v>0</v>
      </c>
      <c r="J16" s="577">
        <v>0</v>
      </c>
      <c r="K16" s="577">
        <v>0</v>
      </c>
      <c r="L16" s="577">
        <v>0</v>
      </c>
      <c r="M16" s="577">
        <v>0</v>
      </c>
      <c r="N16" s="577">
        <v>0</v>
      </c>
      <c r="O16" s="577">
        <v>0</v>
      </c>
      <c r="P16" s="577">
        <v>0</v>
      </c>
      <c r="Q16" s="577">
        <v>3</v>
      </c>
      <c r="R16" s="577">
        <v>0</v>
      </c>
      <c r="S16" s="577">
        <v>3</v>
      </c>
      <c r="T16" s="577">
        <v>7752</v>
      </c>
      <c r="U16" s="577">
        <v>0</v>
      </c>
      <c r="V16" s="577">
        <v>7752</v>
      </c>
      <c r="W16" s="574">
        <v>2711</v>
      </c>
      <c r="X16" s="578">
        <v>0</v>
      </c>
      <c r="Y16" s="575">
        <v>2711</v>
      </c>
      <c r="Z16" s="577">
        <v>0</v>
      </c>
      <c r="AA16" s="577">
        <v>0</v>
      </c>
      <c r="AB16" s="577">
        <v>0</v>
      </c>
      <c r="AC16" s="577">
        <v>0</v>
      </c>
      <c r="AD16" s="577">
        <v>0</v>
      </c>
      <c r="AE16" s="577">
        <v>0</v>
      </c>
      <c r="AF16" s="575">
        <v>0</v>
      </c>
      <c r="AG16" s="575">
        <v>0</v>
      </c>
      <c r="AH16" s="575">
        <v>0</v>
      </c>
    </row>
    <row r="17" spans="1:25" s="12" customFormat="1" ht="20.25" customHeight="1">
      <c r="A17" s="23" t="s">
        <v>549</v>
      </c>
      <c r="T17" s="24"/>
      <c r="U17" s="24"/>
      <c r="V17" s="24"/>
      <c r="W17" s="24"/>
      <c r="X17" s="24"/>
      <c r="Y17" s="24"/>
    </row>
    <row r="18" s="12" customFormat="1" ht="20.25" customHeight="1">
      <c r="A18" s="23" t="s">
        <v>562</v>
      </c>
    </row>
    <row r="19" spans="1:25" s="263" customFormat="1" ht="20.25" customHeight="1">
      <c r="A19" s="85" t="s">
        <v>667</v>
      </c>
      <c r="T19" s="368"/>
      <c r="U19" s="368"/>
      <c r="V19" s="368"/>
      <c r="W19" s="368"/>
      <c r="X19" s="368"/>
      <c r="Y19" s="368"/>
    </row>
    <row r="20" s="263" customFormat="1" ht="20.25" customHeight="1">
      <c r="A20" s="85" t="s">
        <v>666</v>
      </c>
    </row>
  </sheetData>
  <sheetProtection/>
  <mergeCells count="19">
    <mergeCell ref="W6:Y6"/>
    <mergeCell ref="K6:M6"/>
    <mergeCell ref="N6:P6"/>
    <mergeCell ref="Z5:AH5"/>
    <mergeCell ref="Z6:AB6"/>
    <mergeCell ref="AC6:AE6"/>
    <mergeCell ref="AF6:AH6"/>
    <mergeCell ref="H5:P5"/>
    <mergeCell ref="Q5:Y5"/>
    <mergeCell ref="B6:C6"/>
    <mergeCell ref="A5:A7"/>
    <mergeCell ref="B5:G5"/>
    <mergeCell ref="D6:E6"/>
    <mergeCell ref="F6:G6"/>
    <mergeCell ref="H6:J6"/>
    <mergeCell ref="Q6:S6"/>
    <mergeCell ref="T6:V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A24"/>
  <sheetViews>
    <sheetView zoomScalePageLayoutView="0" workbookViewId="0" topLeftCell="A1">
      <selection activeCell="B19" sqref="B19"/>
    </sheetView>
  </sheetViews>
  <sheetFormatPr defaultColWidth="8.4453125" defaultRowHeight="13.5"/>
  <cols>
    <col min="1" max="1" width="8.4453125" style="237" customWidth="1"/>
    <col min="2" max="2" width="11.3359375" style="237" customWidth="1"/>
    <col min="3" max="3" width="10.21484375" style="237" customWidth="1"/>
    <col min="4" max="12" width="8.4453125" style="237" customWidth="1"/>
    <col min="13" max="13" width="10.10546875" style="237" customWidth="1"/>
    <col min="14" max="16384" width="8.4453125" style="237" customWidth="1"/>
  </cols>
  <sheetData>
    <row r="2" spans="1:11" ht="26.25" customHeight="1">
      <c r="A2" s="765" t="s">
        <v>783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</row>
    <row r="3" s="3" customFormat="1" ht="18" customHeight="1"/>
    <row r="4" s="3" customFormat="1" ht="24.75" customHeight="1">
      <c r="A4" s="12" t="s">
        <v>563</v>
      </c>
    </row>
    <row r="5" spans="1:13" s="52" customFormat="1" ht="24.75" customHeight="1">
      <c r="A5" s="633" t="s">
        <v>745</v>
      </c>
      <c r="B5" s="636" t="s">
        <v>395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1" t="s">
        <v>289</v>
      </c>
    </row>
    <row r="6" spans="1:13" s="14" customFormat="1" ht="24" customHeight="1">
      <c r="A6" s="637"/>
      <c r="B6" s="628" t="s">
        <v>113</v>
      </c>
      <c r="C6" s="622" t="s">
        <v>114</v>
      </c>
      <c r="D6" s="624" t="s">
        <v>115</v>
      </c>
      <c r="E6" s="669"/>
      <c r="F6" s="669"/>
      <c r="G6" s="669"/>
      <c r="H6" s="669"/>
      <c r="I6" s="669"/>
      <c r="J6" s="669"/>
      <c r="K6" s="669"/>
      <c r="L6" s="669"/>
      <c r="M6" s="676"/>
    </row>
    <row r="7" spans="1:13" s="14" customFormat="1" ht="24" customHeight="1">
      <c r="A7" s="638"/>
      <c r="B7" s="628"/>
      <c r="C7" s="622"/>
      <c r="D7" s="26" t="s">
        <v>40</v>
      </c>
      <c r="E7" s="26" t="s">
        <v>116</v>
      </c>
      <c r="F7" s="26" t="s">
        <v>117</v>
      </c>
      <c r="G7" s="26" t="s">
        <v>118</v>
      </c>
      <c r="H7" s="26" t="s">
        <v>119</v>
      </c>
      <c r="I7" s="26" t="s">
        <v>314</v>
      </c>
      <c r="J7" s="26" t="s">
        <v>120</v>
      </c>
      <c r="K7" s="26" t="s">
        <v>121</v>
      </c>
      <c r="L7" s="25" t="s">
        <v>41</v>
      </c>
      <c r="M7" s="639"/>
    </row>
    <row r="8" spans="1:27" s="12" customFormat="1" ht="27" customHeight="1">
      <c r="A8" s="29" t="s">
        <v>229</v>
      </c>
      <c r="B8" s="65">
        <v>4549</v>
      </c>
      <c r="C8" s="175">
        <v>20701</v>
      </c>
      <c r="D8" s="158">
        <v>6292</v>
      </c>
      <c r="E8" s="65">
        <v>219</v>
      </c>
      <c r="F8" s="65">
        <v>974</v>
      </c>
      <c r="G8" s="65">
        <v>2154</v>
      </c>
      <c r="H8" s="65">
        <v>1713</v>
      </c>
      <c r="I8" s="65">
        <v>320</v>
      </c>
      <c r="J8" s="65">
        <v>38</v>
      </c>
      <c r="K8" s="65">
        <v>56</v>
      </c>
      <c r="L8" s="65">
        <v>818</v>
      </c>
      <c r="M8" s="65">
        <v>4631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12" customFormat="1" ht="27" customHeight="1">
      <c r="A9" s="29" t="s">
        <v>319</v>
      </c>
      <c r="B9" s="65">
        <v>4891</v>
      </c>
      <c r="C9" s="65">
        <v>21840</v>
      </c>
      <c r="D9" s="65">
        <v>7201</v>
      </c>
      <c r="E9" s="65">
        <v>330</v>
      </c>
      <c r="F9" s="65">
        <v>1006</v>
      </c>
      <c r="G9" s="65">
        <v>2190</v>
      </c>
      <c r="H9" s="65">
        <v>1691</v>
      </c>
      <c r="I9" s="65">
        <v>353</v>
      </c>
      <c r="J9" s="65">
        <v>352</v>
      </c>
      <c r="K9" s="65">
        <v>61</v>
      </c>
      <c r="L9" s="65">
        <v>1218</v>
      </c>
      <c r="M9" s="65">
        <v>4032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2" customFormat="1" ht="27" customHeight="1">
      <c r="A10" s="29" t="s">
        <v>364</v>
      </c>
      <c r="B10" s="65">
        <v>3161</v>
      </c>
      <c r="C10" s="65">
        <v>12621</v>
      </c>
      <c r="D10" s="65">
        <v>5994</v>
      </c>
      <c r="E10" s="65">
        <v>231</v>
      </c>
      <c r="F10" s="65">
        <v>789</v>
      </c>
      <c r="G10" s="65">
        <v>1765</v>
      </c>
      <c r="H10" s="65">
        <v>1289</v>
      </c>
      <c r="I10" s="65">
        <v>261</v>
      </c>
      <c r="J10" s="65">
        <v>646</v>
      </c>
      <c r="K10" s="65">
        <v>24</v>
      </c>
      <c r="L10" s="65">
        <v>989</v>
      </c>
      <c r="M10" s="65">
        <v>3199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12" customFormat="1" ht="27" customHeight="1">
      <c r="A11" s="29" t="s">
        <v>388</v>
      </c>
      <c r="B11" s="33">
        <v>2826</v>
      </c>
      <c r="C11" s="175">
        <v>13932</v>
      </c>
      <c r="D11" s="33">
        <v>5092</v>
      </c>
      <c r="E11" s="33">
        <v>223</v>
      </c>
      <c r="F11" s="33">
        <v>707</v>
      </c>
      <c r="G11" s="33">
        <v>1618</v>
      </c>
      <c r="H11" s="33">
        <v>1243</v>
      </c>
      <c r="I11" s="33">
        <v>231</v>
      </c>
      <c r="J11" s="33">
        <v>248</v>
      </c>
      <c r="K11" s="33">
        <v>34</v>
      </c>
      <c r="L11" s="33">
        <v>788</v>
      </c>
      <c r="M11" s="33">
        <v>3854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13" s="12" customFormat="1" ht="27" customHeight="1">
      <c r="A12" s="29" t="s">
        <v>410</v>
      </c>
      <c r="B12" s="33">
        <v>3047</v>
      </c>
      <c r="C12" s="32">
        <v>12795</v>
      </c>
      <c r="D12" s="33">
        <v>5132</v>
      </c>
      <c r="E12" s="33">
        <v>233</v>
      </c>
      <c r="F12" s="33">
        <v>779</v>
      </c>
      <c r="G12" s="33">
        <v>1788</v>
      </c>
      <c r="H12" s="33">
        <v>1462</v>
      </c>
      <c r="I12" s="33">
        <v>254</v>
      </c>
      <c r="J12" s="33">
        <v>16</v>
      </c>
      <c r="K12" s="33">
        <v>20</v>
      </c>
      <c r="L12" s="33">
        <v>580</v>
      </c>
      <c r="M12" s="33">
        <v>4155</v>
      </c>
    </row>
    <row r="13" spans="1:13" s="11" customFormat="1" ht="27" customHeight="1">
      <c r="A13" s="29" t="s">
        <v>417</v>
      </c>
      <c r="B13" s="33">
        <v>2845</v>
      </c>
      <c r="C13" s="32">
        <v>12980</v>
      </c>
      <c r="D13" s="33">
        <v>5760</v>
      </c>
      <c r="E13" s="33">
        <v>115</v>
      </c>
      <c r="F13" s="33">
        <v>748</v>
      </c>
      <c r="G13" s="33">
        <v>1713</v>
      </c>
      <c r="H13" s="33">
        <v>1508</v>
      </c>
      <c r="I13" s="33">
        <v>239</v>
      </c>
      <c r="J13" s="33">
        <v>47</v>
      </c>
      <c r="K13" s="33">
        <v>503</v>
      </c>
      <c r="L13" s="33">
        <v>887</v>
      </c>
      <c r="M13" s="33">
        <v>4126</v>
      </c>
    </row>
    <row r="14" spans="1:13" s="11" customFormat="1" ht="27" customHeight="1">
      <c r="A14" s="29" t="s">
        <v>449</v>
      </c>
      <c r="B14" s="33">
        <v>2894</v>
      </c>
      <c r="C14" s="32">
        <v>13921</v>
      </c>
      <c r="D14" s="33">
        <f>SUM(E14:L14)</f>
        <v>5603</v>
      </c>
      <c r="E14" s="33">
        <v>242</v>
      </c>
      <c r="F14" s="33">
        <v>756</v>
      </c>
      <c r="G14" s="33">
        <v>1719</v>
      </c>
      <c r="H14" s="33">
        <v>1542</v>
      </c>
      <c r="I14" s="33">
        <v>249</v>
      </c>
      <c r="J14" s="33">
        <v>33</v>
      </c>
      <c r="K14" s="33">
        <v>205</v>
      </c>
      <c r="L14" s="33">
        <v>857</v>
      </c>
      <c r="M14" s="33">
        <v>4112</v>
      </c>
    </row>
    <row r="15" spans="1:13" s="327" customFormat="1" ht="27" customHeight="1">
      <c r="A15" s="29" t="s">
        <v>572</v>
      </c>
      <c r="B15" s="33">
        <v>3270</v>
      </c>
      <c r="C15" s="32">
        <v>15813</v>
      </c>
      <c r="D15" s="158">
        <f>SUM(E15:L15)</f>
        <v>6262</v>
      </c>
      <c r="E15" s="33">
        <v>254</v>
      </c>
      <c r="F15" s="33">
        <v>886</v>
      </c>
      <c r="G15" s="33">
        <v>1957</v>
      </c>
      <c r="H15" s="33">
        <v>1788</v>
      </c>
      <c r="I15" s="33">
        <v>270</v>
      </c>
      <c r="J15" s="33">
        <v>33</v>
      </c>
      <c r="K15" s="33">
        <v>234</v>
      </c>
      <c r="L15" s="33">
        <v>840</v>
      </c>
      <c r="M15" s="33">
        <v>4108</v>
      </c>
    </row>
    <row r="16" spans="1:27" s="327" customFormat="1" ht="27" customHeight="1">
      <c r="A16" s="502" t="s">
        <v>820</v>
      </c>
      <c r="B16" s="500">
        <v>3076</v>
      </c>
      <c r="C16" s="498">
        <v>13397</v>
      </c>
      <c r="D16" s="499">
        <v>5692</v>
      </c>
      <c r="E16" s="500">
        <v>245</v>
      </c>
      <c r="F16" s="500">
        <v>864</v>
      </c>
      <c r="G16" s="500">
        <v>1871</v>
      </c>
      <c r="H16" s="500">
        <v>1800</v>
      </c>
      <c r="I16" s="500">
        <v>266</v>
      </c>
      <c r="J16" s="500">
        <v>25</v>
      </c>
      <c r="K16" s="500">
        <v>166</v>
      </c>
      <c r="L16" s="500">
        <v>455</v>
      </c>
      <c r="M16" s="500">
        <v>4108</v>
      </c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</row>
    <row r="17" spans="1:2" s="12" customFormat="1" ht="21" customHeight="1">
      <c r="A17" s="687" t="s">
        <v>505</v>
      </c>
      <c r="B17" s="687"/>
    </row>
    <row r="18" s="12" customFormat="1" ht="13.5"/>
    <row r="19" s="12" customFormat="1" ht="13.5"/>
    <row r="20" s="12" customFormat="1" ht="13.5"/>
    <row r="21" s="12" customFormat="1" ht="13.5"/>
    <row r="22" s="12" customFormat="1" ht="13.5"/>
    <row r="23" s="12" customFormat="1" ht="13.5"/>
    <row r="24" s="12" customFormat="1" ht="13.5">
      <c r="E24" s="11"/>
    </row>
    <row r="25" s="12" customFormat="1" ht="13.5"/>
    <row r="26" s="12" customFormat="1" ht="13.5"/>
    <row r="27" s="12" customFormat="1" ht="13.5"/>
    <row r="28" s="12" customFormat="1" ht="13.5"/>
    <row r="29" s="12" customFormat="1" ht="13.5"/>
    <row r="30" s="12" customFormat="1" ht="13.5"/>
    <row r="31" s="12" customFormat="1" ht="13.5"/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/>
    <row r="51" s="12" customFormat="1" ht="13.5"/>
    <row r="52" s="12" customFormat="1" ht="13.5"/>
    <row r="53" s="12" customFormat="1" ht="13.5"/>
    <row r="54" s="12" customFormat="1" ht="13.5"/>
    <row r="55" s="12" customFormat="1" ht="13.5"/>
    <row r="56" s="263" customFormat="1" ht="13.5"/>
    <row r="57" s="263" customFormat="1" ht="13.5"/>
    <row r="58" s="263" customFormat="1" ht="13.5"/>
    <row r="59" s="263" customFormat="1" ht="13.5"/>
    <row r="60" s="263" customFormat="1" ht="13.5"/>
    <row r="61" s="263" customFormat="1" ht="13.5"/>
    <row r="62" s="263" customFormat="1" ht="13.5"/>
    <row r="63" s="263" customFormat="1" ht="13.5"/>
    <row r="64" s="263" customFormat="1" ht="13.5"/>
    <row r="65" s="263" customFormat="1" ht="13.5"/>
    <row r="66" s="263" customFormat="1" ht="13.5"/>
    <row r="67" s="263" customFormat="1" ht="13.5"/>
    <row r="68" s="263" customFormat="1" ht="13.5"/>
    <row r="69" s="263" customFormat="1" ht="13.5"/>
    <row r="70" s="263" customFormat="1" ht="13.5"/>
    <row r="71" s="263" customFormat="1" ht="13.5"/>
    <row r="72" s="263" customFormat="1" ht="13.5"/>
    <row r="73" s="263" customFormat="1" ht="13.5"/>
    <row r="74" s="263" customFormat="1" ht="13.5"/>
    <row r="75" s="263" customFormat="1" ht="13.5"/>
    <row r="76" s="263" customFormat="1" ht="13.5"/>
    <row r="77" s="263" customFormat="1" ht="13.5"/>
    <row r="78" s="263" customFormat="1" ht="13.5"/>
    <row r="79" s="263" customFormat="1" ht="13.5"/>
    <row r="80" s="263" customFormat="1" ht="13.5"/>
    <row r="81" s="263" customFormat="1" ht="13.5"/>
    <row r="82" s="263" customFormat="1" ht="13.5"/>
    <row r="83" s="263" customFormat="1" ht="13.5"/>
    <row r="84" s="263" customFormat="1" ht="13.5"/>
    <row r="85" s="263" customFormat="1" ht="13.5"/>
    <row r="86" s="263" customFormat="1" ht="13.5"/>
    <row r="87" s="263" customFormat="1" ht="13.5"/>
    <row r="88" s="263" customFormat="1" ht="13.5"/>
    <row r="89" s="263" customFormat="1" ht="13.5"/>
    <row r="90" s="263" customFormat="1" ht="13.5"/>
    <row r="91" s="263" customFormat="1" ht="13.5"/>
    <row r="92" s="263" customFormat="1" ht="13.5"/>
    <row r="93" s="263" customFormat="1" ht="13.5"/>
    <row r="94" s="263" customFormat="1" ht="13.5"/>
    <row r="95" s="263" customFormat="1" ht="13.5"/>
    <row r="96" s="263" customFormat="1" ht="13.5"/>
    <row r="97" s="263" customFormat="1" ht="13.5"/>
    <row r="98" s="263" customFormat="1" ht="13.5"/>
    <row r="99" s="263" customFormat="1" ht="13.5"/>
  </sheetData>
  <sheetProtection/>
  <mergeCells count="8">
    <mergeCell ref="A17:B17"/>
    <mergeCell ref="A2:K2"/>
    <mergeCell ref="A5:A7"/>
    <mergeCell ref="M5:M7"/>
    <mergeCell ref="B6:B7"/>
    <mergeCell ref="C6:C7"/>
    <mergeCell ref="B5:L5"/>
    <mergeCell ref="D6:L6"/>
  </mergeCells>
  <printOptions/>
  <pageMargins left="0.48" right="0.45" top="0.8661417322834646" bottom="0.551181102362204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71"/>
  <sheetViews>
    <sheetView zoomScalePageLayoutView="0" workbookViewId="0" topLeftCell="A10">
      <selection activeCell="A29" sqref="A29"/>
    </sheetView>
  </sheetViews>
  <sheetFormatPr defaultColWidth="8.88671875" defaultRowHeight="13.5"/>
  <cols>
    <col min="1" max="6" width="10.77734375" style="240" customWidth="1"/>
    <col min="7" max="7" width="12.5546875" style="240" customWidth="1"/>
    <col min="8" max="8" width="12.4453125" style="240" customWidth="1"/>
    <col min="9" max="11" width="10.77734375" style="240" customWidth="1"/>
    <col min="12" max="12" width="10.21484375" style="237" bestFit="1" customWidth="1"/>
    <col min="13" max="16384" width="8.88671875" style="237" customWidth="1"/>
  </cols>
  <sheetData>
    <row r="1" ht="12.75" customHeight="1"/>
    <row r="2" spans="1:6" ht="22.5" customHeight="1">
      <c r="A2" s="620" t="s">
        <v>784</v>
      </c>
      <c r="B2" s="620"/>
      <c r="C2" s="620"/>
      <c r="D2" s="620"/>
      <c r="E2" s="620"/>
      <c r="F2" s="620"/>
    </row>
    <row r="3" ht="12.75" customHeight="1"/>
    <row r="4" spans="1:6" ht="22.5" customHeight="1">
      <c r="A4" s="766" t="s">
        <v>122</v>
      </c>
      <c r="B4" s="766"/>
      <c r="C4" s="766"/>
      <c r="D4" s="766"/>
      <c r="E4" s="766"/>
      <c r="F4" s="766"/>
    </row>
    <row r="5" ht="11.25" customHeight="1"/>
    <row r="6" spans="1:13" s="129" customFormat="1" ht="33" customHeight="1">
      <c r="A6" s="131" t="s">
        <v>745</v>
      </c>
      <c r="B6" s="131" t="s">
        <v>73</v>
      </c>
      <c r="C6" s="130" t="s">
        <v>123</v>
      </c>
      <c r="D6" s="130" t="s">
        <v>124</v>
      </c>
      <c r="E6" s="130" t="s">
        <v>125</v>
      </c>
      <c r="F6" s="130" t="s">
        <v>126</v>
      </c>
      <c r="G6" s="130" t="s">
        <v>256</v>
      </c>
      <c r="H6" s="130" t="s">
        <v>127</v>
      </c>
      <c r="I6" s="132" t="s">
        <v>664</v>
      </c>
      <c r="J6" s="132" t="s">
        <v>128</v>
      </c>
      <c r="K6" s="130" t="s">
        <v>129</v>
      </c>
      <c r="L6" s="133" t="s">
        <v>130</v>
      </c>
      <c r="M6" s="98"/>
    </row>
    <row r="7" spans="1:12" s="129" customFormat="1" ht="25.5" customHeight="1">
      <c r="A7" s="125" t="s">
        <v>229</v>
      </c>
      <c r="B7" s="134">
        <v>66198</v>
      </c>
      <c r="C7" s="134">
        <v>6118</v>
      </c>
      <c r="D7" s="134">
        <v>8296</v>
      </c>
      <c r="E7" s="134">
        <v>19049</v>
      </c>
      <c r="F7" s="134">
        <v>24965</v>
      </c>
      <c r="G7" s="134"/>
      <c r="H7" s="158">
        <v>7708</v>
      </c>
      <c r="I7" s="134">
        <v>62</v>
      </c>
      <c r="J7" s="134">
        <v>0</v>
      </c>
      <c r="K7" s="134">
        <v>0</v>
      </c>
      <c r="L7" s="134">
        <v>0</v>
      </c>
    </row>
    <row r="8" spans="1:12" s="129" customFormat="1" ht="25.5" customHeight="1">
      <c r="A8" s="125" t="s">
        <v>319</v>
      </c>
      <c r="B8" s="134">
        <v>75601</v>
      </c>
      <c r="C8" s="134">
        <v>13737</v>
      </c>
      <c r="D8" s="134">
        <v>12919</v>
      </c>
      <c r="E8" s="134">
        <v>8797</v>
      </c>
      <c r="F8" s="134">
        <v>26573</v>
      </c>
      <c r="G8" s="134">
        <v>4491</v>
      </c>
      <c r="H8" s="158">
        <v>7603</v>
      </c>
      <c r="I8" s="134">
        <v>0</v>
      </c>
      <c r="J8" s="134">
        <v>181</v>
      </c>
      <c r="K8" s="134">
        <v>80</v>
      </c>
      <c r="L8" s="134">
        <v>1220</v>
      </c>
    </row>
    <row r="9" spans="1:12" s="129" customFormat="1" ht="25.5" customHeight="1">
      <c r="A9" s="125" t="s">
        <v>364</v>
      </c>
      <c r="B9" s="134">
        <v>97123</v>
      </c>
      <c r="C9" s="134">
        <v>17459</v>
      </c>
      <c r="D9" s="134">
        <v>22382</v>
      </c>
      <c r="E9" s="134">
        <v>10210</v>
      </c>
      <c r="F9" s="134">
        <v>29118</v>
      </c>
      <c r="G9" s="134">
        <v>5251</v>
      </c>
      <c r="H9" s="158">
        <v>7128</v>
      </c>
      <c r="I9" s="134">
        <v>0</v>
      </c>
      <c r="J9" s="134">
        <v>4543</v>
      </c>
      <c r="K9" s="134">
        <v>0</v>
      </c>
      <c r="L9" s="98">
        <v>1032</v>
      </c>
    </row>
    <row r="10" spans="1:12" s="129" customFormat="1" ht="25.5" customHeight="1">
      <c r="A10" s="125" t="s">
        <v>388</v>
      </c>
      <c r="B10" s="134">
        <v>119738</v>
      </c>
      <c r="C10" s="134">
        <v>22976</v>
      </c>
      <c r="D10" s="134">
        <v>24741</v>
      </c>
      <c r="E10" s="134">
        <v>10970</v>
      </c>
      <c r="F10" s="134">
        <v>27177</v>
      </c>
      <c r="G10" s="134">
        <v>5226</v>
      </c>
      <c r="H10" s="32">
        <v>21279</v>
      </c>
      <c r="I10" s="134">
        <v>4485</v>
      </c>
      <c r="J10" s="134">
        <v>0</v>
      </c>
      <c r="K10" s="134">
        <v>99</v>
      </c>
      <c r="L10" s="98">
        <v>2785</v>
      </c>
    </row>
    <row r="11" spans="1:12" s="126" customFormat="1" ht="25.5" customHeight="1">
      <c r="A11" s="125" t="s">
        <v>410</v>
      </c>
      <c r="B11" s="153">
        <v>117174</v>
      </c>
      <c r="C11" s="134">
        <v>15033</v>
      </c>
      <c r="D11" s="32">
        <v>15328</v>
      </c>
      <c r="E11" s="32">
        <v>13367</v>
      </c>
      <c r="F11" s="32">
        <v>19409</v>
      </c>
      <c r="G11" s="32">
        <v>6380</v>
      </c>
      <c r="H11" s="32">
        <v>44053</v>
      </c>
      <c r="I11" s="32">
        <v>0</v>
      </c>
      <c r="J11" s="32">
        <v>0</v>
      </c>
      <c r="K11" s="32">
        <v>100</v>
      </c>
      <c r="L11" s="32">
        <v>3504</v>
      </c>
    </row>
    <row r="12" spans="1:12" s="15" customFormat="1" ht="25.5" customHeight="1">
      <c r="A12" s="125" t="s">
        <v>417</v>
      </c>
      <c r="B12" s="32">
        <v>72310</v>
      </c>
      <c r="C12" s="134">
        <v>15003</v>
      </c>
      <c r="D12" s="32">
        <v>13207</v>
      </c>
      <c r="E12" s="32">
        <v>7421</v>
      </c>
      <c r="F12" s="32">
        <v>20125</v>
      </c>
      <c r="G12" s="32">
        <v>5647</v>
      </c>
      <c r="H12" s="32">
        <v>8034</v>
      </c>
      <c r="I12" s="32">
        <v>0</v>
      </c>
      <c r="J12" s="32">
        <v>0</v>
      </c>
      <c r="K12" s="32">
        <v>134</v>
      </c>
      <c r="L12" s="32">
        <v>2739</v>
      </c>
    </row>
    <row r="13" spans="1:12" s="15" customFormat="1" ht="25.5" customHeight="1">
      <c r="A13" s="323" t="s">
        <v>450</v>
      </c>
      <c r="B13" s="32">
        <f>SUM(C13:L13)</f>
        <v>75441</v>
      </c>
      <c r="C13" s="322">
        <v>10061</v>
      </c>
      <c r="D13" s="32">
        <v>11361</v>
      </c>
      <c r="E13" s="32">
        <v>6786</v>
      </c>
      <c r="F13" s="32">
        <v>20899</v>
      </c>
      <c r="G13" s="32">
        <v>5112</v>
      </c>
      <c r="H13" s="32">
        <v>18047</v>
      </c>
      <c r="I13" s="32">
        <v>0</v>
      </c>
      <c r="J13" s="32">
        <v>0</v>
      </c>
      <c r="K13" s="32">
        <v>127</v>
      </c>
      <c r="L13" s="32">
        <v>3048</v>
      </c>
    </row>
    <row r="14" spans="1:12" s="15" customFormat="1" ht="25.5" customHeight="1">
      <c r="A14" s="323" t="s">
        <v>577</v>
      </c>
      <c r="B14" s="32">
        <f>SUM(C14:L14)</f>
        <v>73742</v>
      </c>
      <c r="C14" s="322">
        <v>11708</v>
      </c>
      <c r="D14" s="32">
        <v>12275</v>
      </c>
      <c r="E14" s="32">
        <v>9333</v>
      </c>
      <c r="F14" s="32">
        <v>20869</v>
      </c>
      <c r="G14" s="32">
        <v>9015</v>
      </c>
      <c r="H14" s="32">
        <v>8104</v>
      </c>
      <c r="I14" s="32">
        <v>0</v>
      </c>
      <c r="J14" s="32">
        <v>0</v>
      </c>
      <c r="K14" s="32">
        <v>0</v>
      </c>
      <c r="L14" s="40">
        <v>2438</v>
      </c>
    </row>
    <row r="15" spans="1:12" s="15" customFormat="1" ht="25.5" customHeight="1">
      <c r="A15" s="504" t="s">
        <v>820</v>
      </c>
      <c r="B15" s="503">
        <v>59521</v>
      </c>
      <c r="C15" s="596">
        <v>6798</v>
      </c>
      <c r="D15" s="503">
        <v>8340</v>
      </c>
      <c r="E15" s="503">
        <v>6798</v>
      </c>
      <c r="F15" s="503">
        <v>18113</v>
      </c>
      <c r="G15" s="503">
        <v>8619</v>
      </c>
      <c r="H15" s="503">
        <v>8324</v>
      </c>
      <c r="I15" s="503">
        <v>0</v>
      </c>
      <c r="J15" s="503">
        <v>0</v>
      </c>
      <c r="K15" s="503">
        <v>0</v>
      </c>
      <c r="L15" s="508">
        <v>2529</v>
      </c>
    </row>
    <row r="16" spans="1:4" s="12" customFormat="1" ht="17.25" customHeight="1">
      <c r="A16" s="12" t="s">
        <v>564</v>
      </c>
      <c r="D16" s="127"/>
    </row>
    <row r="18" spans="1:11" s="129" customFormat="1" ht="22.5" customHeight="1">
      <c r="A18" s="767" t="s">
        <v>131</v>
      </c>
      <c r="B18" s="767"/>
      <c r="C18" s="767"/>
      <c r="D18" s="767"/>
      <c r="E18" s="767"/>
      <c r="F18" s="128"/>
      <c r="G18" s="128"/>
      <c r="H18" s="128"/>
      <c r="I18" s="128"/>
      <c r="J18" s="128"/>
      <c r="K18" s="128"/>
    </row>
    <row r="19" spans="1:11" s="129" customFormat="1" ht="21" customHeight="1">
      <c r="A19" s="128" t="s">
        <v>416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</row>
    <row r="20" spans="1:12" s="129" customFormat="1" ht="33" customHeight="1">
      <c r="A20" s="131" t="s">
        <v>745</v>
      </c>
      <c r="B20" s="131" t="s">
        <v>73</v>
      </c>
      <c r="C20" s="130" t="s">
        <v>132</v>
      </c>
      <c r="D20" s="130" t="s">
        <v>133</v>
      </c>
      <c r="E20" s="132" t="s">
        <v>134</v>
      </c>
      <c r="F20" s="130" t="s">
        <v>135</v>
      </c>
      <c r="G20" s="132" t="s">
        <v>136</v>
      </c>
      <c r="H20" s="132" t="s">
        <v>137</v>
      </c>
      <c r="I20" s="132" t="s">
        <v>138</v>
      </c>
      <c r="J20" s="130" t="s">
        <v>139</v>
      </c>
      <c r="K20" s="133" t="s">
        <v>140</v>
      </c>
      <c r="L20" s="98"/>
    </row>
    <row r="21" spans="1:11" s="129" customFormat="1" ht="25.5" customHeight="1">
      <c r="A21" s="125" t="s">
        <v>229</v>
      </c>
      <c r="B21" s="134">
        <v>35311</v>
      </c>
      <c r="C21" s="134">
        <v>18263</v>
      </c>
      <c r="D21" s="134">
        <v>9605</v>
      </c>
      <c r="E21" s="134">
        <v>6831</v>
      </c>
      <c r="F21" s="134">
        <v>0</v>
      </c>
      <c r="G21" s="134">
        <v>0</v>
      </c>
      <c r="H21" s="134">
        <v>0</v>
      </c>
      <c r="I21" s="134">
        <v>0</v>
      </c>
      <c r="J21" s="134">
        <v>612</v>
      </c>
      <c r="K21" s="134">
        <v>0</v>
      </c>
    </row>
    <row r="22" spans="1:11" s="129" customFormat="1" ht="25.5" customHeight="1">
      <c r="A22" s="125" t="s">
        <v>319</v>
      </c>
      <c r="B22" s="134">
        <v>36796</v>
      </c>
      <c r="C22" s="134">
        <v>17110</v>
      </c>
      <c r="D22" s="134">
        <v>8617</v>
      </c>
      <c r="E22" s="134">
        <v>2166</v>
      </c>
      <c r="F22" s="97">
        <v>5145</v>
      </c>
      <c r="G22" s="134">
        <v>0</v>
      </c>
      <c r="H22" s="134">
        <v>2532</v>
      </c>
      <c r="I22" s="134">
        <v>0</v>
      </c>
      <c r="J22" s="134">
        <v>1199</v>
      </c>
      <c r="K22" s="134">
        <v>0</v>
      </c>
    </row>
    <row r="23" spans="1:11" s="129" customFormat="1" ht="25.5" customHeight="1">
      <c r="A23" s="125" t="s">
        <v>364</v>
      </c>
      <c r="B23" s="134">
        <v>45956</v>
      </c>
      <c r="C23" s="134">
        <v>17077</v>
      </c>
      <c r="D23" s="134">
        <v>8120</v>
      </c>
      <c r="E23" s="134">
        <v>6902</v>
      </c>
      <c r="F23" s="97">
        <v>5849</v>
      </c>
      <c r="G23" s="134">
        <v>0</v>
      </c>
      <c r="H23" s="134">
        <v>697</v>
      </c>
      <c r="I23" s="134">
        <v>0</v>
      </c>
      <c r="J23" s="134">
        <v>7311</v>
      </c>
      <c r="K23" s="134">
        <v>0</v>
      </c>
    </row>
    <row r="24" spans="1:11" s="129" customFormat="1" ht="25.5" customHeight="1">
      <c r="A24" s="125" t="s">
        <v>388</v>
      </c>
      <c r="B24" s="134">
        <v>39124</v>
      </c>
      <c r="C24" s="134">
        <v>13943</v>
      </c>
      <c r="D24" s="134">
        <v>8036</v>
      </c>
      <c r="E24" s="134">
        <v>6260</v>
      </c>
      <c r="F24" s="97">
        <v>4506</v>
      </c>
      <c r="G24" s="134">
        <v>0</v>
      </c>
      <c r="H24" s="134">
        <v>2100</v>
      </c>
      <c r="I24" s="134">
        <v>0</v>
      </c>
      <c r="J24" s="134">
        <v>4279</v>
      </c>
      <c r="K24" s="134">
        <v>0</v>
      </c>
    </row>
    <row r="25" spans="1:12" s="126" customFormat="1" ht="25.5" customHeight="1">
      <c r="A25" s="125" t="s">
        <v>410</v>
      </c>
      <c r="B25" s="134">
        <v>44515</v>
      </c>
      <c r="C25" s="134">
        <v>12148</v>
      </c>
      <c r="D25" s="134">
        <v>7735</v>
      </c>
      <c r="E25" s="134">
        <v>7475</v>
      </c>
      <c r="F25" s="134">
        <v>6000</v>
      </c>
      <c r="G25" s="134">
        <v>0</v>
      </c>
      <c r="H25" s="134">
        <v>2795</v>
      </c>
      <c r="I25" s="134">
        <v>0</v>
      </c>
      <c r="J25" s="134">
        <v>8362</v>
      </c>
      <c r="K25" s="134">
        <v>0</v>
      </c>
      <c r="L25" s="15"/>
    </row>
    <row r="26" spans="1:11" s="105" customFormat="1" ht="25.5" customHeight="1">
      <c r="A26" s="125" t="s">
        <v>417</v>
      </c>
      <c r="B26" s="33">
        <v>46985</v>
      </c>
      <c r="C26" s="33">
        <v>14197</v>
      </c>
      <c r="D26" s="33">
        <v>8544</v>
      </c>
      <c r="E26" s="33">
        <v>6877</v>
      </c>
      <c r="F26" s="33">
        <v>7770</v>
      </c>
      <c r="G26" s="33">
        <v>0</v>
      </c>
      <c r="H26" s="33">
        <v>3489</v>
      </c>
      <c r="I26" s="33">
        <v>0</v>
      </c>
      <c r="J26" s="33">
        <v>6108</v>
      </c>
      <c r="K26" s="33">
        <v>0</v>
      </c>
    </row>
    <row r="27" spans="1:11" s="105" customFormat="1" ht="25.5" customHeight="1">
      <c r="A27" s="323" t="s">
        <v>451</v>
      </c>
      <c r="B27" s="33">
        <f>SUM(C27:K27)</f>
        <v>120348</v>
      </c>
      <c r="C27" s="33">
        <v>18832</v>
      </c>
      <c r="D27" s="33">
        <v>11106</v>
      </c>
      <c r="E27" s="33">
        <v>6410</v>
      </c>
      <c r="F27" s="33">
        <v>74520</v>
      </c>
      <c r="G27" s="33">
        <v>0</v>
      </c>
      <c r="H27" s="33">
        <v>3456</v>
      </c>
      <c r="I27" s="33">
        <v>0</v>
      </c>
      <c r="J27" s="33">
        <v>6024</v>
      </c>
      <c r="K27" s="33">
        <v>0</v>
      </c>
    </row>
    <row r="28" spans="1:11" s="105" customFormat="1" ht="25.5" customHeight="1">
      <c r="A28" s="323" t="s">
        <v>577</v>
      </c>
      <c r="B28" s="33">
        <f>SUM(C28:K28)</f>
        <v>193739</v>
      </c>
      <c r="C28" s="33">
        <v>21226</v>
      </c>
      <c r="D28" s="33">
        <v>13109</v>
      </c>
      <c r="E28" s="33">
        <v>10790</v>
      </c>
      <c r="F28" s="33">
        <v>127560</v>
      </c>
      <c r="G28" s="33">
        <v>0</v>
      </c>
      <c r="H28" s="33">
        <v>3614</v>
      </c>
      <c r="I28" s="33">
        <v>0</v>
      </c>
      <c r="J28" s="33">
        <v>17440</v>
      </c>
      <c r="K28" s="33">
        <v>0</v>
      </c>
    </row>
    <row r="29" spans="1:11" s="105" customFormat="1" ht="25.5" customHeight="1">
      <c r="A29" s="506" t="s">
        <v>820</v>
      </c>
      <c r="B29" s="505">
        <f>SUM(C29:J29)</f>
        <v>189147</v>
      </c>
      <c r="C29" s="505">
        <v>19743</v>
      </c>
      <c r="D29" s="505">
        <v>12410</v>
      </c>
      <c r="E29" s="505">
        <v>10268</v>
      </c>
      <c r="F29" s="597">
        <v>129356</v>
      </c>
      <c r="G29" s="505">
        <v>0</v>
      </c>
      <c r="H29" s="505">
        <v>3909</v>
      </c>
      <c r="I29" s="505">
        <v>0</v>
      </c>
      <c r="J29" s="505">
        <v>13461</v>
      </c>
      <c r="K29" s="505">
        <v>0</v>
      </c>
    </row>
    <row r="30" spans="1:11" s="98" customFormat="1" ht="19.5" customHeight="1">
      <c r="A30" s="768" t="s">
        <v>565</v>
      </c>
      <c r="B30" s="768"/>
      <c r="C30" s="768"/>
      <c r="D30" s="134"/>
      <c r="E30" s="134"/>
      <c r="F30" s="134"/>
      <c r="G30" s="134"/>
      <c r="H30" s="134"/>
      <c r="I30" s="134"/>
      <c r="J30" s="134"/>
      <c r="K30" s="134"/>
    </row>
    <row r="31" spans="1:11" s="129" customFormat="1" ht="22.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12" customFormat="1" ht="22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12" customFormat="1" ht="22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12" customFormat="1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2" customFormat="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12" customFormat="1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s="12" customFormat="1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12" customFormat="1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2" customFormat="1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2" customFormat="1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2" customFormat="1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263" customFormat="1" ht="13.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</row>
    <row r="43" spans="1:11" s="263" customFormat="1" ht="13.5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</row>
    <row r="44" spans="1:11" s="263" customFormat="1" ht="13.5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</row>
    <row r="45" spans="1:11" s="263" customFormat="1" ht="13.5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</row>
    <row r="46" spans="1:11" s="263" customFormat="1" ht="13.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</row>
    <row r="47" spans="1:11" s="263" customFormat="1" ht="13.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8" spans="1:11" s="263" customFormat="1" ht="13.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1:11" s="263" customFormat="1" ht="13.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</row>
    <row r="50" spans="1:11" s="263" customFormat="1" ht="13.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</row>
    <row r="51" spans="1:11" s="263" customFormat="1" ht="13.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1:11" s="263" customFormat="1" ht="13.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</row>
    <row r="53" spans="1:11" s="263" customFormat="1" ht="13.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</row>
    <row r="54" spans="1:11" s="263" customFormat="1" ht="13.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</row>
    <row r="55" spans="1:11" s="263" customFormat="1" ht="13.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</row>
    <row r="56" spans="1:11" s="263" customFormat="1" ht="13.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</row>
    <row r="57" spans="1:11" s="263" customFormat="1" ht="13.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</row>
    <row r="58" spans="1:11" s="263" customFormat="1" ht="13.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</row>
    <row r="59" spans="1:11" s="263" customFormat="1" ht="13.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</row>
    <row r="60" spans="1:11" s="263" customFormat="1" ht="13.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</row>
    <row r="61" spans="1:11" s="263" customFormat="1" ht="13.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</row>
    <row r="62" spans="1:11" s="263" customFormat="1" ht="13.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</row>
    <row r="63" spans="1:11" s="263" customFormat="1" ht="13.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</row>
    <row r="64" spans="1:11" s="263" customFormat="1" ht="13.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</row>
    <row r="65" spans="1:11" s="263" customFormat="1" ht="13.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</row>
    <row r="66" spans="1:11" s="263" customFormat="1" ht="13.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</row>
    <row r="67" spans="1:11" s="263" customFormat="1" ht="13.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</row>
    <row r="68" spans="1:11" s="263" customFormat="1" ht="13.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</row>
    <row r="69" spans="1:11" s="263" customFormat="1" ht="13.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</row>
    <row r="70" spans="1:11" s="263" customFormat="1" ht="13.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</row>
    <row r="71" spans="1:11" s="263" customFormat="1" ht="13.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</sheetData>
  <sheetProtection/>
  <mergeCells count="4">
    <mergeCell ref="A2:F2"/>
    <mergeCell ref="A4:F4"/>
    <mergeCell ref="A18:E18"/>
    <mergeCell ref="A30:C30"/>
  </mergeCells>
  <printOptions/>
  <pageMargins left="0.48" right="0.46" top="0.7" bottom="0.39" header="0.5118110236220472" footer="0.44"/>
  <pageSetup horizontalDpi="600" verticalDpi="600" orientation="landscape" paperSize="9" scale="90" r:id="rId1"/>
  <rowBreaks count="1" manualBreakCount="1">
    <brk id="17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S19"/>
  <sheetViews>
    <sheetView zoomScalePageLayoutView="0" workbookViewId="0" topLeftCell="A1">
      <selection activeCell="H20" sqref="H20"/>
    </sheetView>
  </sheetViews>
  <sheetFormatPr defaultColWidth="8.88671875" defaultRowHeight="13.5"/>
  <cols>
    <col min="1" max="1" width="8.77734375" style="241" customWidth="1"/>
    <col min="2" max="16384" width="8.88671875" style="237" customWidth="1"/>
  </cols>
  <sheetData>
    <row r="2" spans="1:19" ht="21.75">
      <c r="A2" s="620" t="s">
        <v>785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3"/>
      <c r="R2" s="3"/>
      <c r="S2" s="3"/>
    </row>
    <row r="3" spans="1:19" ht="13.5">
      <c r="A3" s="1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11" t="s">
        <v>550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633" t="s">
        <v>811</v>
      </c>
      <c r="B5" s="677" t="s">
        <v>316</v>
      </c>
      <c r="C5" s="622"/>
      <c r="D5" s="622"/>
      <c r="E5" s="622"/>
      <c r="F5" s="622"/>
      <c r="G5" s="622"/>
      <c r="H5" s="622"/>
      <c r="I5" s="622"/>
      <c r="J5" s="622" t="s">
        <v>149</v>
      </c>
      <c r="K5" s="622"/>
      <c r="L5" s="622"/>
      <c r="M5" s="622"/>
      <c r="N5" s="622"/>
      <c r="O5" s="622"/>
      <c r="P5" s="622"/>
      <c r="Q5" s="622"/>
      <c r="R5" s="622"/>
      <c r="S5" s="624"/>
    </row>
    <row r="6" spans="1:19" ht="15.75" customHeight="1">
      <c r="A6" s="637"/>
      <c r="B6" s="656"/>
      <c r="C6" s="622" t="s">
        <v>150</v>
      </c>
      <c r="D6" s="627" t="s">
        <v>315</v>
      </c>
      <c r="E6" s="626" t="s">
        <v>318</v>
      </c>
      <c r="F6" s="631" t="s">
        <v>317</v>
      </c>
      <c r="G6" s="627" t="s">
        <v>487</v>
      </c>
      <c r="H6" s="626" t="s">
        <v>151</v>
      </c>
      <c r="I6" s="626" t="s">
        <v>152</v>
      </c>
      <c r="J6" s="635" t="s">
        <v>88</v>
      </c>
      <c r="K6" s="636"/>
      <c r="L6" s="677"/>
      <c r="M6" s="685" t="s">
        <v>150</v>
      </c>
      <c r="N6" s="679" t="s">
        <v>315</v>
      </c>
      <c r="O6" s="677" t="s">
        <v>318</v>
      </c>
      <c r="P6" s="627" t="s">
        <v>317</v>
      </c>
      <c r="Q6" s="627" t="s">
        <v>487</v>
      </c>
      <c r="R6" s="685" t="s">
        <v>151</v>
      </c>
      <c r="S6" s="684" t="s">
        <v>152</v>
      </c>
    </row>
    <row r="7" spans="1:19" ht="15.75" customHeight="1">
      <c r="A7" s="638"/>
      <c r="B7" s="670"/>
      <c r="C7" s="622"/>
      <c r="D7" s="663"/>
      <c r="E7" s="663"/>
      <c r="F7" s="654"/>
      <c r="G7" s="663"/>
      <c r="H7" s="663"/>
      <c r="I7" s="663"/>
      <c r="J7" s="64"/>
      <c r="K7" s="25" t="s">
        <v>45</v>
      </c>
      <c r="L7" s="25" t="s">
        <v>37</v>
      </c>
      <c r="M7" s="663"/>
      <c r="N7" s="663"/>
      <c r="O7" s="656"/>
      <c r="P7" s="655"/>
      <c r="Q7" s="663"/>
      <c r="R7" s="663"/>
      <c r="S7" s="654"/>
    </row>
    <row r="8" spans="1:19" ht="30" customHeight="1">
      <c r="A8" s="110" t="s">
        <v>229</v>
      </c>
      <c r="B8" s="40">
        <v>66</v>
      </c>
      <c r="C8" s="40">
        <v>1</v>
      </c>
      <c r="D8" s="42">
        <v>0</v>
      </c>
      <c r="E8" s="42">
        <v>0</v>
      </c>
      <c r="F8" s="42">
        <v>0</v>
      </c>
      <c r="G8" s="41">
        <v>1</v>
      </c>
      <c r="H8" s="42">
        <v>1</v>
      </c>
      <c r="I8" s="135">
        <v>1</v>
      </c>
      <c r="J8" s="42">
        <v>3361</v>
      </c>
      <c r="K8" s="41">
        <v>0</v>
      </c>
      <c r="L8" s="121">
        <v>0</v>
      </c>
      <c r="M8" s="42">
        <v>43</v>
      </c>
      <c r="N8" s="42">
        <v>0</v>
      </c>
      <c r="O8" s="42">
        <v>0</v>
      </c>
      <c r="P8" s="41">
        <v>0</v>
      </c>
      <c r="Q8" s="41">
        <v>19</v>
      </c>
      <c r="R8" s="42">
        <v>8</v>
      </c>
      <c r="S8" s="42">
        <v>172</v>
      </c>
    </row>
    <row r="9" spans="1:19" ht="30" customHeight="1">
      <c r="A9" s="110" t="s">
        <v>319</v>
      </c>
      <c r="B9" s="40">
        <v>67</v>
      </c>
      <c r="C9" s="40">
        <v>1</v>
      </c>
      <c r="D9" s="42">
        <v>15</v>
      </c>
      <c r="E9" s="42">
        <v>33</v>
      </c>
      <c r="F9" s="42">
        <v>3</v>
      </c>
      <c r="G9" s="41">
        <v>1</v>
      </c>
      <c r="H9" s="42">
        <v>1</v>
      </c>
      <c r="I9" s="73">
        <v>13</v>
      </c>
      <c r="J9" s="42">
        <v>3578</v>
      </c>
      <c r="K9" s="41">
        <v>1881</v>
      </c>
      <c r="L9" s="122">
        <v>1697</v>
      </c>
      <c r="M9" s="42">
        <v>46</v>
      </c>
      <c r="N9" s="42">
        <v>1646</v>
      </c>
      <c r="O9" s="42">
        <v>1403</v>
      </c>
      <c r="P9" s="41">
        <v>257</v>
      </c>
      <c r="Q9" s="41">
        <v>14</v>
      </c>
      <c r="R9" s="42">
        <v>10</v>
      </c>
      <c r="S9" s="42">
        <v>202</v>
      </c>
    </row>
    <row r="10" spans="1:19" ht="30" customHeight="1">
      <c r="A10" s="110" t="s">
        <v>364</v>
      </c>
      <c r="B10" s="40">
        <v>66</v>
      </c>
      <c r="C10" s="40">
        <v>1</v>
      </c>
      <c r="D10" s="42">
        <v>15</v>
      </c>
      <c r="E10" s="42">
        <v>32</v>
      </c>
      <c r="F10" s="42">
        <v>3</v>
      </c>
      <c r="G10" s="41">
        <v>1</v>
      </c>
      <c r="H10" s="42">
        <v>1</v>
      </c>
      <c r="I10" s="73">
        <v>13</v>
      </c>
      <c r="J10" s="42">
        <v>3420</v>
      </c>
      <c r="K10" s="41">
        <v>1791</v>
      </c>
      <c r="L10" s="122">
        <v>1629</v>
      </c>
      <c r="M10" s="42">
        <v>47</v>
      </c>
      <c r="N10" s="42">
        <v>1357</v>
      </c>
      <c r="O10" s="42">
        <v>1551</v>
      </c>
      <c r="P10" s="41">
        <v>265</v>
      </c>
      <c r="Q10" s="41">
        <v>18</v>
      </c>
      <c r="R10" s="42">
        <v>5</v>
      </c>
      <c r="S10" s="42">
        <v>177</v>
      </c>
    </row>
    <row r="11" spans="1:19" ht="30" customHeight="1">
      <c r="A11" s="110" t="s">
        <v>388</v>
      </c>
      <c r="B11" s="40">
        <v>64</v>
      </c>
      <c r="C11" s="40">
        <v>1</v>
      </c>
      <c r="D11" s="42">
        <v>15</v>
      </c>
      <c r="E11" s="42">
        <v>32</v>
      </c>
      <c r="F11" s="42">
        <v>3</v>
      </c>
      <c r="G11" s="41">
        <v>1</v>
      </c>
      <c r="H11" s="42">
        <v>1</v>
      </c>
      <c r="I11" s="73">
        <v>11</v>
      </c>
      <c r="J11" s="42">
        <v>3373</v>
      </c>
      <c r="K11" s="41">
        <v>1767</v>
      </c>
      <c r="L11" s="122">
        <v>1606</v>
      </c>
      <c r="M11" s="42">
        <v>43</v>
      </c>
      <c r="N11" s="42">
        <v>1299</v>
      </c>
      <c r="O11" s="42">
        <v>1571</v>
      </c>
      <c r="P11" s="41">
        <v>261</v>
      </c>
      <c r="Q11" s="41">
        <v>18</v>
      </c>
      <c r="R11" s="42">
        <v>8</v>
      </c>
      <c r="S11" s="42">
        <v>173</v>
      </c>
    </row>
    <row r="12" spans="1:19" ht="30" customHeight="1">
      <c r="A12" s="110" t="s">
        <v>410</v>
      </c>
      <c r="B12" s="40">
        <v>61</v>
      </c>
      <c r="C12" s="40">
        <v>1</v>
      </c>
      <c r="D12" s="42">
        <v>15</v>
      </c>
      <c r="E12" s="42">
        <v>30</v>
      </c>
      <c r="F12" s="42">
        <v>3</v>
      </c>
      <c r="G12" s="41">
        <v>1</v>
      </c>
      <c r="H12" s="42">
        <v>1</v>
      </c>
      <c r="I12" s="73">
        <v>10</v>
      </c>
      <c r="J12" s="42">
        <v>3073</v>
      </c>
      <c r="K12" s="41">
        <v>1583</v>
      </c>
      <c r="L12" s="122">
        <v>1490</v>
      </c>
      <c r="M12" s="42">
        <v>39</v>
      </c>
      <c r="N12" s="42">
        <v>1217</v>
      </c>
      <c r="O12" s="42">
        <v>1408</v>
      </c>
      <c r="P12" s="41">
        <v>250</v>
      </c>
      <c r="Q12" s="41">
        <v>17</v>
      </c>
      <c r="R12" s="42">
        <v>8</v>
      </c>
      <c r="S12" s="42">
        <v>134</v>
      </c>
    </row>
    <row r="13" spans="1:19" s="241" customFormat="1" ht="30" customHeight="1">
      <c r="A13" s="29" t="s">
        <v>417</v>
      </c>
      <c r="B13" s="40">
        <v>57</v>
      </c>
      <c r="C13" s="40">
        <v>1</v>
      </c>
      <c r="D13" s="40">
        <v>15</v>
      </c>
      <c r="E13" s="40">
        <v>28</v>
      </c>
      <c r="F13" s="40">
        <v>3</v>
      </c>
      <c r="G13" s="40">
        <v>1</v>
      </c>
      <c r="H13" s="40">
        <v>1</v>
      </c>
      <c r="I13" s="96">
        <v>8</v>
      </c>
      <c r="J13" s="40">
        <v>2882</v>
      </c>
      <c r="K13" s="40">
        <v>1504</v>
      </c>
      <c r="L13" s="96">
        <v>1378</v>
      </c>
      <c r="M13" s="40">
        <v>44</v>
      </c>
      <c r="N13" s="40">
        <v>1153</v>
      </c>
      <c r="O13" s="40">
        <v>1280</v>
      </c>
      <c r="P13" s="40">
        <v>250</v>
      </c>
      <c r="Q13" s="40">
        <v>18</v>
      </c>
      <c r="R13" s="40">
        <v>5</v>
      </c>
      <c r="S13" s="40">
        <v>132</v>
      </c>
    </row>
    <row r="14" spans="1:19" s="241" customFormat="1" ht="30" customHeight="1">
      <c r="A14" s="29" t="s">
        <v>467</v>
      </c>
      <c r="B14" s="40">
        <v>56</v>
      </c>
      <c r="C14" s="40">
        <v>3</v>
      </c>
      <c r="D14" s="40">
        <v>15</v>
      </c>
      <c r="E14" s="40">
        <v>23</v>
      </c>
      <c r="F14" s="40">
        <v>3</v>
      </c>
      <c r="G14" s="40">
        <v>1</v>
      </c>
      <c r="H14" s="40">
        <v>2</v>
      </c>
      <c r="I14" s="96">
        <v>9</v>
      </c>
      <c r="J14" s="40">
        <v>2816</v>
      </c>
      <c r="K14" s="40">
        <v>1450</v>
      </c>
      <c r="L14" s="96">
        <v>1366</v>
      </c>
      <c r="M14" s="40">
        <v>95</v>
      </c>
      <c r="N14" s="40">
        <v>1090</v>
      </c>
      <c r="O14" s="40">
        <v>1198</v>
      </c>
      <c r="P14" s="40">
        <v>257</v>
      </c>
      <c r="Q14" s="40">
        <v>20</v>
      </c>
      <c r="R14" s="40">
        <v>19</v>
      </c>
      <c r="S14" s="40">
        <v>137</v>
      </c>
    </row>
    <row r="15" spans="1:19" s="241" customFormat="1" ht="30" customHeight="1">
      <c r="A15" s="29" t="s">
        <v>592</v>
      </c>
      <c r="B15" s="40">
        <v>51</v>
      </c>
      <c r="C15" s="40">
        <v>5</v>
      </c>
      <c r="D15" s="40">
        <v>15</v>
      </c>
      <c r="E15" s="40">
        <v>17</v>
      </c>
      <c r="F15" s="40">
        <v>3</v>
      </c>
      <c r="G15" s="40">
        <v>1</v>
      </c>
      <c r="H15" s="40">
        <v>2</v>
      </c>
      <c r="I15" s="96">
        <v>8</v>
      </c>
      <c r="J15" s="40">
        <v>2679</v>
      </c>
      <c r="K15" s="40">
        <v>1379</v>
      </c>
      <c r="L15" s="96">
        <v>1300</v>
      </c>
      <c r="M15" s="40">
        <v>241</v>
      </c>
      <c r="N15" s="40">
        <v>1058</v>
      </c>
      <c r="O15" s="40">
        <v>955</v>
      </c>
      <c r="P15" s="40">
        <v>248</v>
      </c>
      <c r="Q15" s="40">
        <v>19</v>
      </c>
      <c r="R15" s="40">
        <v>27</v>
      </c>
      <c r="S15" s="40">
        <v>131</v>
      </c>
    </row>
    <row r="16" spans="1:19" s="241" customFormat="1" ht="30" customHeight="1">
      <c r="A16" s="580" t="s">
        <v>820</v>
      </c>
      <c r="B16" s="579">
        <v>50</v>
      </c>
      <c r="C16" s="579">
        <v>6</v>
      </c>
      <c r="D16" s="579">
        <v>14</v>
      </c>
      <c r="E16" s="579">
        <v>16</v>
      </c>
      <c r="F16" s="579">
        <v>3</v>
      </c>
      <c r="G16" s="579">
        <v>1</v>
      </c>
      <c r="H16" s="579">
        <v>2</v>
      </c>
      <c r="I16" s="581">
        <v>8</v>
      </c>
      <c r="J16" s="579">
        <v>2443</v>
      </c>
      <c r="K16" s="579">
        <v>1265</v>
      </c>
      <c r="L16" s="581">
        <v>1178</v>
      </c>
      <c r="M16" s="579">
        <v>262</v>
      </c>
      <c r="N16" s="579">
        <v>936</v>
      </c>
      <c r="O16" s="579">
        <v>812</v>
      </c>
      <c r="P16" s="579">
        <v>235</v>
      </c>
      <c r="Q16" s="579">
        <v>17</v>
      </c>
      <c r="R16" s="579">
        <v>57</v>
      </c>
      <c r="S16" s="579">
        <v>124</v>
      </c>
    </row>
    <row r="17" spans="1:19" s="263" customFormat="1" ht="21.75" customHeight="1">
      <c r="A17" s="11" t="s">
        <v>549</v>
      </c>
      <c r="B17" s="12"/>
      <c r="C17" s="1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="12" customFormat="1" ht="17.25" customHeight="1">
      <c r="A18" s="12" t="s">
        <v>566</v>
      </c>
    </row>
    <row r="19" s="12" customFormat="1" ht="16.5">
      <c r="A19" s="12" t="s">
        <v>567</v>
      </c>
    </row>
    <row r="22" ht="14.25" customHeight="1"/>
  </sheetData>
  <sheetProtection/>
  <mergeCells count="20">
    <mergeCell ref="A2:P2"/>
    <mergeCell ref="A5:A7"/>
    <mergeCell ref="B5:I5"/>
    <mergeCell ref="J5:S5"/>
    <mergeCell ref="B6:B7"/>
    <mergeCell ref="C6:C7"/>
    <mergeCell ref="D6:D7"/>
    <mergeCell ref="F6:F7"/>
    <mergeCell ref="E6:E7"/>
    <mergeCell ref="G6:G7"/>
    <mergeCell ref="R6:R7"/>
    <mergeCell ref="S6:S7"/>
    <mergeCell ref="H6:H7"/>
    <mergeCell ref="I6:I7"/>
    <mergeCell ref="J6:L6"/>
    <mergeCell ref="M6:M7"/>
    <mergeCell ref="N6:N7"/>
    <mergeCell ref="P6:P7"/>
    <mergeCell ref="O6:O7"/>
    <mergeCell ref="Q6:Q7"/>
  </mergeCells>
  <printOptions/>
  <pageMargins left="0.35" right="0.38" top="0.7480314960629921" bottom="0.7480314960629921" header="0.31496062992125984" footer="0.31496062992125984"/>
  <pageSetup horizontalDpi="600" verticalDpi="600" orientation="landscape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BE23"/>
  <sheetViews>
    <sheetView tabSelected="1" zoomScalePageLayoutView="0" workbookViewId="0" topLeftCell="A1">
      <pane xSplit="1" ySplit="6" topLeftCell="B7" activePane="bottomRight" state="frozen"/>
      <selection pane="topLeft" activeCell="AG17" sqref="AG17"/>
      <selection pane="topRight" activeCell="AG17" sqref="AG17"/>
      <selection pane="bottomLeft" activeCell="AG17" sqref="AG17"/>
      <selection pane="bottomRight" activeCell="B17" sqref="B17"/>
    </sheetView>
  </sheetViews>
  <sheetFormatPr defaultColWidth="8.88671875" defaultRowHeight="13.5"/>
  <cols>
    <col min="1" max="1" width="10.3359375" style="237" customWidth="1"/>
    <col min="2" max="11" width="10.77734375" style="237" customWidth="1"/>
    <col min="12" max="12" width="9.99609375" style="237" customWidth="1"/>
    <col min="13" max="16384" width="8.88671875" style="237" customWidth="1"/>
  </cols>
  <sheetData>
    <row r="2" spans="1:41" s="9" customFormat="1" ht="21" customHeight="1">
      <c r="A2" s="254" t="s">
        <v>420</v>
      </c>
      <c r="B2" s="81"/>
      <c r="C2" s="81"/>
      <c r="D2" s="237"/>
      <c r="E2" s="237"/>
      <c r="F2" s="237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23:52" s="9" customFormat="1" ht="11.25" customHeight="1"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57" s="10" customFormat="1" ht="19.5" customHeight="1">
      <c r="A4" s="23" t="s">
        <v>509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46" s="10" customFormat="1" ht="24.75" customHeight="1">
      <c r="A5" s="625" t="s">
        <v>421</v>
      </c>
      <c r="B5" s="192" t="s">
        <v>7</v>
      </c>
      <c r="C5" s="622" t="s">
        <v>422</v>
      </c>
      <c r="D5" s="622"/>
      <c r="E5" s="622" t="s">
        <v>8</v>
      </c>
      <c r="F5" s="622" t="s">
        <v>9</v>
      </c>
      <c r="G5" s="624" t="s">
        <v>423</v>
      </c>
      <c r="H5" s="622" t="s">
        <v>10</v>
      </c>
      <c r="I5" s="622" t="s">
        <v>11</v>
      </c>
      <c r="J5" s="622" t="s">
        <v>12</v>
      </c>
      <c r="K5" s="622" t="s">
        <v>13</v>
      </c>
      <c r="L5" s="624" t="s">
        <v>14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10" customFormat="1" ht="24" customHeight="1">
      <c r="A6" s="625"/>
      <c r="B6" s="25" t="s">
        <v>424</v>
      </c>
      <c r="C6" s="25" t="s">
        <v>15</v>
      </c>
      <c r="D6" s="25" t="s">
        <v>16</v>
      </c>
      <c r="E6" s="622"/>
      <c r="F6" s="622"/>
      <c r="G6" s="624"/>
      <c r="H6" s="622"/>
      <c r="I6" s="622" t="s">
        <v>0</v>
      </c>
      <c r="J6" s="622"/>
      <c r="K6" s="622"/>
      <c r="L6" s="62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56"/>
      <c r="AB6" s="13"/>
      <c r="AC6" s="13"/>
      <c r="AD6" s="13"/>
      <c r="AE6" s="13"/>
      <c r="AF6" s="13"/>
      <c r="AG6" s="14"/>
      <c r="AH6" s="14"/>
      <c r="AI6" s="14"/>
      <c r="AJ6" s="14"/>
      <c r="AK6" s="14"/>
      <c r="AL6" s="14"/>
      <c r="AM6" s="14"/>
      <c r="AN6" s="14"/>
      <c r="AO6" s="12"/>
      <c r="AP6" s="12"/>
      <c r="AQ6" s="12"/>
      <c r="AR6" s="12"/>
      <c r="AS6" s="12"/>
      <c r="AT6" s="12"/>
    </row>
    <row r="7" spans="1:46" s="10" customFormat="1" ht="25.5" customHeight="1">
      <c r="A7" s="73" t="s">
        <v>229</v>
      </c>
      <c r="B7" s="74">
        <v>3808</v>
      </c>
      <c r="C7" s="43">
        <v>949</v>
      </c>
      <c r="D7" s="211">
        <v>0</v>
      </c>
      <c r="E7" s="43">
        <v>73</v>
      </c>
      <c r="F7" s="43">
        <v>60</v>
      </c>
      <c r="G7" s="43">
        <v>65</v>
      </c>
      <c r="H7" s="43">
        <v>0</v>
      </c>
      <c r="I7" s="43">
        <v>1379</v>
      </c>
      <c r="J7" s="43">
        <v>631</v>
      </c>
      <c r="K7" s="43">
        <v>628</v>
      </c>
      <c r="L7" s="43">
        <v>23</v>
      </c>
      <c r="N7" s="13"/>
      <c r="O7" s="11"/>
      <c r="P7" s="11"/>
      <c r="Q7" s="11"/>
      <c r="R7" s="11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10" customFormat="1" ht="25.5" customHeight="1">
      <c r="A8" s="73" t="s">
        <v>319</v>
      </c>
      <c r="B8" s="74">
        <v>3819</v>
      </c>
      <c r="C8" s="43">
        <v>949</v>
      </c>
      <c r="D8" s="211">
        <v>0</v>
      </c>
      <c r="E8" s="43">
        <v>73</v>
      </c>
      <c r="F8" s="43">
        <v>60</v>
      </c>
      <c r="G8" s="43">
        <v>68</v>
      </c>
      <c r="H8" s="43">
        <v>1</v>
      </c>
      <c r="I8" s="43">
        <v>1379</v>
      </c>
      <c r="J8" s="43">
        <v>628</v>
      </c>
      <c r="K8" s="43">
        <v>631</v>
      </c>
      <c r="L8" s="43">
        <v>30</v>
      </c>
      <c r="N8" s="13"/>
      <c r="O8" s="11"/>
      <c r="P8" s="11"/>
      <c r="Q8" s="11"/>
      <c r="R8" s="11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0" customFormat="1" ht="25.5" customHeight="1">
      <c r="A9" s="73" t="s">
        <v>364</v>
      </c>
      <c r="B9" s="74">
        <v>3994</v>
      </c>
      <c r="C9" s="43">
        <v>962</v>
      </c>
      <c r="D9" s="211">
        <v>0</v>
      </c>
      <c r="E9" s="43">
        <v>90</v>
      </c>
      <c r="F9" s="43">
        <v>75</v>
      </c>
      <c r="G9" s="43">
        <v>66</v>
      </c>
      <c r="H9" s="43">
        <v>0</v>
      </c>
      <c r="I9" s="43">
        <v>1599</v>
      </c>
      <c r="J9" s="43">
        <v>577</v>
      </c>
      <c r="K9" s="43">
        <v>600</v>
      </c>
      <c r="L9" s="43">
        <v>25</v>
      </c>
      <c r="N9" s="13"/>
      <c r="O9" s="11"/>
      <c r="P9" s="11"/>
      <c r="Q9" s="11"/>
      <c r="R9" s="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0" customFormat="1" ht="25.5" customHeight="1">
      <c r="A10" s="73" t="s">
        <v>388</v>
      </c>
      <c r="B10" s="43">
        <v>3989</v>
      </c>
      <c r="C10" s="43">
        <v>952</v>
      </c>
      <c r="D10" s="43">
        <v>0</v>
      </c>
      <c r="E10" s="43">
        <v>89</v>
      </c>
      <c r="F10" s="43">
        <v>80</v>
      </c>
      <c r="G10" s="43">
        <v>66</v>
      </c>
      <c r="H10" s="43">
        <v>0</v>
      </c>
      <c r="I10" s="43">
        <v>1597</v>
      </c>
      <c r="J10" s="43">
        <v>581</v>
      </c>
      <c r="K10" s="43">
        <v>598</v>
      </c>
      <c r="L10" s="43">
        <v>26</v>
      </c>
      <c r="N10" s="13"/>
      <c r="O10" s="11"/>
      <c r="P10" s="11"/>
      <c r="Q10" s="11"/>
      <c r="R10" s="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34" s="12" customFormat="1" ht="25.5" customHeight="1">
      <c r="A11" s="73" t="s">
        <v>410</v>
      </c>
      <c r="B11" s="43">
        <v>4078</v>
      </c>
      <c r="C11" s="43">
        <v>958</v>
      </c>
      <c r="D11" s="43">
        <v>0</v>
      </c>
      <c r="E11" s="43">
        <v>87</v>
      </c>
      <c r="F11" s="43">
        <v>84</v>
      </c>
      <c r="G11" s="43">
        <v>78</v>
      </c>
      <c r="H11" s="43">
        <v>0</v>
      </c>
      <c r="I11" s="43">
        <v>1616</v>
      </c>
      <c r="J11" s="43">
        <v>592</v>
      </c>
      <c r="K11" s="43">
        <v>632</v>
      </c>
      <c r="L11" s="43">
        <v>31</v>
      </c>
      <c r="P11" s="13"/>
      <c r="Q11" s="11"/>
      <c r="R11" s="11"/>
      <c r="S11" s="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12" customFormat="1" ht="25.5" customHeight="1">
      <c r="A12" s="73" t="s">
        <v>417</v>
      </c>
      <c r="B12" s="43">
        <v>4415</v>
      </c>
      <c r="C12" s="43">
        <v>767</v>
      </c>
      <c r="D12" s="43">
        <v>0</v>
      </c>
      <c r="E12" s="43">
        <v>87</v>
      </c>
      <c r="F12" s="43">
        <v>78</v>
      </c>
      <c r="G12" s="43">
        <v>80</v>
      </c>
      <c r="H12" s="43">
        <v>0</v>
      </c>
      <c r="I12" s="43">
        <v>1906</v>
      </c>
      <c r="J12" s="43">
        <v>646</v>
      </c>
      <c r="K12" s="43">
        <v>819</v>
      </c>
      <c r="L12" s="43">
        <v>32</v>
      </c>
      <c r="P12" s="13"/>
      <c r="Q12" s="11"/>
      <c r="R12" s="11"/>
      <c r="S12" s="1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11" customFormat="1" ht="25.5" customHeight="1">
      <c r="A13" s="73" t="s">
        <v>452</v>
      </c>
      <c r="B13" s="43">
        <v>4477</v>
      </c>
      <c r="C13" s="43">
        <v>923</v>
      </c>
      <c r="D13" s="43">
        <f>SUM(D17:D19)</f>
        <v>0</v>
      </c>
      <c r="E13" s="43">
        <v>86</v>
      </c>
      <c r="F13" s="43">
        <v>81</v>
      </c>
      <c r="G13" s="43">
        <v>81</v>
      </c>
      <c r="H13" s="43">
        <f>SUM(H17:H19)</f>
        <v>0</v>
      </c>
      <c r="I13" s="43">
        <v>1837</v>
      </c>
      <c r="J13" s="43">
        <v>662</v>
      </c>
      <c r="K13" s="43">
        <v>783</v>
      </c>
      <c r="L13" s="43">
        <v>24</v>
      </c>
      <c r="P13" s="13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s="11" customFormat="1" ht="25.5" customHeight="1">
      <c r="A14" s="73" t="s">
        <v>577</v>
      </c>
      <c r="B14" s="35">
        <v>4854</v>
      </c>
      <c r="C14" s="35">
        <v>950</v>
      </c>
      <c r="D14" s="35">
        <v>0</v>
      </c>
      <c r="E14" s="35">
        <v>83</v>
      </c>
      <c r="F14" s="35">
        <v>85</v>
      </c>
      <c r="G14" s="35">
        <v>218</v>
      </c>
      <c r="H14" s="35">
        <v>0</v>
      </c>
      <c r="I14" s="35">
        <v>1880</v>
      </c>
      <c r="J14" s="35">
        <v>805</v>
      </c>
      <c r="K14" s="35">
        <v>808</v>
      </c>
      <c r="L14" s="35">
        <v>25</v>
      </c>
      <c r="P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57" s="11" customFormat="1" ht="25.5" customHeight="1">
      <c r="A15" s="451" t="s">
        <v>820</v>
      </c>
      <c r="B15" s="449">
        <v>5734</v>
      </c>
      <c r="C15" s="448">
        <v>971</v>
      </c>
      <c r="D15" s="448">
        <v>0</v>
      </c>
      <c r="E15" s="448">
        <v>79</v>
      </c>
      <c r="F15" s="448">
        <v>84</v>
      </c>
      <c r="G15" s="448">
        <v>88</v>
      </c>
      <c r="H15" s="448">
        <v>0</v>
      </c>
      <c r="I15" s="448">
        <v>2596</v>
      </c>
      <c r="J15" s="448">
        <v>920</v>
      </c>
      <c r="K15" s="448">
        <v>955</v>
      </c>
      <c r="L15" s="448">
        <v>41</v>
      </c>
      <c r="M15" s="13"/>
      <c r="N15" s="13"/>
      <c r="O15" s="13"/>
      <c r="P15" s="13"/>
      <c r="Q15" s="13"/>
      <c r="R15" s="13"/>
      <c r="S15" s="13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34" s="11" customFormat="1" ht="12" customHeight="1">
      <c r="A16" s="7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P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27" s="5" customFormat="1" ht="21.75" customHeight="1">
      <c r="A17" s="612" t="s">
        <v>578</v>
      </c>
      <c r="B17" s="300">
        <v>49</v>
      </c>
      <c r="C17" s="300">
        <v>4</v>
      </c>
      <c r="D17" s="300">
        <v>0</v>
      </c>
      <c r="E17" s="300">
        <v>6</v>
      </c>
      <c r="F17" s="300">
        <v>7</v>
      </c>
      <c r="G17" s="300">
        <v>0</v>
      </c>
      <c r="H17" s="300">
        <v>0</v>
      </c>
      <c r="I17" s="300">
        <v>0</v>
      </c>
      <c r="J17" s="300">
        <v>15</v>
      </c>
      <c r="K17" s="300">
        <v>17</v>
      </c>
      <c r="L17" s="300">
        <v>0</v>
      </c>
      <c r="M17" s="61"/>
      <c r="N17" s="51"/>
      <c r="O17" s="61"/>
      <c r="P17" s="51"/>
      <c r="Q17" s="51"/>
      <c r="R17" s="51"/>
      <c r="S17" s="51"/>
      <c r="T17" s="51"/>
      <c r="U17" s="51"/>
      <c r="V17" s="51"/>
      <c r="W17" s="61"/>
      <c r="X17" s="61"/>
      <c r="Y17" s="61"/>
      <c r="Z17" s="61"/>
      <c r="AA17" s="61"/>
    </row>
    <row r="18" spans="1:27" s="5" customFormat="1" ht="21.75" customHeight="1">
      <c r="A18" s="612" t="s">
        <v>579</v>
      </c>
      <c r="B18" s="300">
        <v>237</v>
      </c>
      <c r="C18" s="300">
        <v>29</v>
      </c>
      <c r="D18" s="300">
        <v>0</v>
      </c>
      <c r="E18" s="300">
        <v>17</v>
      </c>
      <c r="F18" s="300">
        <v>14</v>
      </c>
      <c r="G18" s="300">
        <v>2</v>
      </c>
      <c r="H18" s="300">
        <v>0</v>
      </c>
      <c r="I18" s="300">
        <v>22</v>
      </c>
      <c r="J18" s="300">
        <v>85</v>
      </c>
      <c r="K18" s="300">
        <v>67</v>
      </c>
      <c r="L18" s="300">
        <v>1</v>
      </c>
      <c r="M18" s="61"/>
      <c r="N18" s="51"/>
      <c r="O18" s="61"/>
      <c r="P18" s="51"/>
      <c r="Q18" s="51"/>
      <c r="R18" s="51"/>
      <c r="S18" s="51"/>
      <c r="T18" s="61"/>
      <c r="U18" s="61"/>
      <c r="V18" s="51"/>
      <c r="W18" s="61"/>
      <c r="X18" s="61"/>
      <c r="Y18" s="61"/>
      <c r="Z18" s="61"/>
      <c r="AA18" s="61"/>
    </row>
    <row r="19" spans="1:27" s="5" customFormat="1" ht="21.75" customHeight="1">
      <c r="A19" s="613" t="s">
        <v>580</v>
      </c>
      <c r="B19" s="305">
        <v>5448</v>
      </c>
      <c r="C19" s="301">
        <v>938</v>
      </c>
      <c r="D19" s="301">
        <v>0</v>
      </c>
      <c r="E19" s="301">
        <v>56</v>
      </c>
      <c r="F19" s="301">
        <v>63</v>
      </c>
      <c r="G19" s="301">
        <v>86</v>
      </c>
      <c r="H19" s="301">
        <v>0</v>
      </c>
      <c r="I19" s="301">
        <v>2574</v>
      </c>
      <c r="J19" s="301">
        <v>820</v>
      </c>
      <c r="K19" s="301">
        <v>871</v>
      </c>
      <c r="L19" s="301">
        <v>40</v>
      </c>
      <c r="M19" s="61"/>
      <c r="N19" s="51"/>
      <c r="O19" s="61"/>
      <c r="P19" s="51"/>
      <c r="Q19" s="51"/>
      <c r="R19" s="51"/>
      <c r="S19" s="51"/>
      <c r="T19" s="61"/>
      <c r="U19" s="61"/>
      <c r="V19" s="51"/>
      <c r="W19" s="61"/>
      <c r="X19" s="61"/>
      <c r="Y19" s="61"/>
      <c r="Z19" s="61"/>
      <c r="AA19" s="61"/>
    </row>
    <row r="20" spans="1:25" s="239" customFormat="1" ht="20.25" customHeight="1">
      <c r="A20" s="623" t="s">
        <v>505</v>
      </c>
      <c r="B20" s="623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</row>
    <row r="21" spans="1:41" s="3" customFormat="1" ht="15.75" customHeight="1">
      <c r="A21" s="30" t="s">
        <v>510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3" customFormat="1" ht="15.75" customHeight="1">
      <c r="A22" s="30" t="s">
        <v>511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2" ht="13.5">
      <c r="A23" s="30" t="s">
        <v>512</v>
      </c>
      <c r="B23" s="3"/>
    </row>
  </sheetData>
  <sheetProtection/>
  <mergeCells count="11">
    <mergeCell ref="L5:L6"/>
    <mergeCell ref="A5:A6"/>
    <mergeCell ref="C5:D5"/>
    <mergeCell ref="E5:E6"/>
    <mergeCell ref="F5:F6"/>
    <mergeCell ref="K5:K6"/>
    <mergeCell ref="A20:B20"/>
    <mergeCell ref="G5:G6"/>
    <mergeCell ref="H5:H6"/>
    <mergeCell ref="I5:I6"/>
    <mergeCell ref="J5:J6"/>
  </mergeCells>
  <printOptions/>
  <pageMargins left="0.82" right="0.5511811023622047" top="0.6299212598425197" bottom="0.35433070866141736" header="0.5118110236220472" footer="0.2362204724409449"/>
  <pageSetup horizontalDpi="300" verticalDpi="3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H28"/>
  <sheetViews>
    <sheetView zoomScalePageLayoutView="0" workbookViewId="0" topLeftCell="A1">
      <selection activeCell="S18" sqref="S18"/>
    </sheetView>
  </sheetViews>
  <sheetFormatPr defaultColWidth="8.88671875" defaultRowHeight="13.5"/>
  <cols>
    <col min="1" max="1" width="9.4453125" style="237" customWidth="1"/>
    <col min="2" max="19" width="8.99609375" style="237" customWidth="1"/>
    <col min="20" max="16384" width="8.88671875" style="237" customWidth="1"/>
  </cols>
  <sheetData>
    <row r="2" spans="1:8" ht="24" customHeight="1">
      <c r="A2" s="674" t="s">
        <v>786</v>
      </c>
      <c r="B2" s="674"/>
      <c r="C2" s="674"/>
      <c r="D2" s="674"/>
      <c r="E2" s="674"/>
      <c r="F2" s="253"/>
      <c r="G2" s="253"/>
      <c r="H2" s="253"/>
    </row>
    <row r="3" spans="1:8" ht="13.5">
      <c r="A3" s="239" t="s">
        <v>249</v>
      </c>
      <c r="B3" s="253"/>
      <c r="C3" s="253"/>
      <c r="D3" s="253"/>
      <c r="E3" s="253"/>
      <c r="F3" s="253"/>
      <c r="G3" s="253"/>
      <c r="H3" s="253"/>
    </row>
    <row r="4" spans="1:8" s="12" customFormat="1" ht="20.25" customHeight="1">
      <c r="A4" s="23" t="s">
        <v>416</v>
      </c>
      <c r="B4" s="24"/>
      <c r="C4" s="24"/>
      <c r="D4" s="24"/>
      <c r="E4" s="24"/>
      <c r="F4" s="24"/>
      <c r="G4" s="24"/>
      <c r="H4" s="24"/>
    </row>
    <row r="5" spans="1:19" s="12" customFormat="1" ht="30.75" customHeight="1">
      <c r="A5" s="633" t="s">
        <v>58</v>
      </c>
      <c r="B5" s="635" t="s">
        <v>257</v>
      </c>
      <c r="C5" s="669"/>
      <c r="D5" s="669"/>
      <c r="E5" s="635" t="s">
        <v>258</v>
      </c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</row>
    <row r="6" spans="1:19" s="12" customFormat="1" ht="30.75" customHeight="1">
      <c r="A6" s="637"/>
      <c r="B6" s="195"/>
      <c r="C6" s="626" t="s">
        <v>230</v>
      </c>
      <c r="D6" s="626" t="s">
        <v>231</v>
      </c>
      <c r="E6" s="108"/>
      <c r="F6" s="624" t="s">
        <v>259</v>
      </c>
      <c r="G6" s="670"/>
      <c r="H6" s="669" t="s">
        <v>260</v>
      </c>
      <c r="I6" s="670"/>
      <c r="J6" s="668" t="s">
        <v>261</v>
      </c>
      <c r="K6" s="625"/>
      <c r="L6" s="669" t="s">
        <v>262</v>
      </c>
      <c r="M6" s="670"/>
      <c r="N6" s="669" t="s">
        <v>263</v>
      </c>
      <c r="O6" s="670"/>
      <c r="P6" s="669" t="s">
        <v>264</v>
      </c>
      <c r="Q6" s="670"/>
      <c r="R6" s="669" t="s">
        <v>265</v>
      </c>
      <c r="S6" s="669"/>
    </row>
    <row r="7" spans="1:20" s="12" customFormat="1" ht="30.75" customHeight="1">
      <c r="A7" s="638"/>
      <c r="B7" s="176"/>
      <c r="C7" s="663"/>
      <c r="D7" s="663"/>
      <c r="E7" s="176"/>
      <c r="F7" s="167" t="s">
        <v>230</v>
      </c>
      <c r="G7" s="25" t="s">
        <v>231</v>
      </c>
      <c r="H7" s="167" t="s">
        <v>45</v>
      </c>
      <c r="I7" s="25" t="s">
        <v>37</v>
      </c>
      <c r="J7" s="167" t="s">
        <v>45</v>
      </c>
      <c r="K7" s="25" t="s">
        <v>37</v>
      </c>
      <c r="L7" s="167" t="s">
        <v>45</v>
      </c>
      <c r="M7" s="25" t="s">
        <v>37</v>
      </c>
      <c r="N7" s="167" t="s">
        <v>45</v>
      </c>
      <c r="O7" s="25" t="s">
        <v>37</v>
      </c>
      <c r="P7" s="167" t="s">
        <v>45</v>
      </c>
      <c r="Q7" s="25" t="s">
        <v>37</v>
      </c>
      <c r="R7" s="167" t="s">
        <v>45</v>
      </c>
      <c r="S7" s="26" t="s">
        <v>37</v>
      </c>
      <c r="T7" s="11"/>
    </row>
    <row r="8" spans="1:29" s="11" customFormat="1" ht="29.25" customHeight="1">
      <c r="A8" s="29" t="s">
        <v>229</v>
      </c>
      <c r="B8" s="40">
        <v>29161</v>
      </c>
      <c r="C8" s="40">
        <v>11799</v>
      </c>
      <c r="D8" s="40">
        <v>17362</v>
      </c>
      <c r="E8" s="70">
        <v>29161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s="11" customFormat="1" ht="29.25" customHeight="1">
      <c r="A9" s="29" t="s">
        <v>319</v>
      </c>
      <c r="B9" s="40">
        <v>32805</v>
      </c>
      <c r="C9" s="40">
        <v>13247</v>
      </c>
      <c r="D9" s="40">
        <v>19558</v>
      </c>
      <c r="E9" s="70">
        <v>32805</v>
      </c>
      <c r="F9" s="40">
        <v>4749</v>
      </c>
      <c r="G9" s="40">
        <v>3649</v>
      </c>
      <c r="H9" s="40">
        <v>2477</v>
      </c>
      <c r="I9" s="40">
        <v>4578</v>
      </c>
      <c r="J9" s="40">
        <v>1145</v>
      </c>
      <c r="K9" s="40">
        <v>1928</v>
      </c>
      <c r="L9" s="40">
        <v>1527</v>
      </c>
      <c r="M9" s="40">
        <v>3558</v>
      </c>
      <c r="N9" s="40">
        <v>1861</v>
      </c>
      <c r="O9" s="40">
        <v>3405</v>
      </c>
      <c r="P9" s="40">
        <v>920</v>
      </c>
      <c r="Q9" s="40">
        <v>1725</v>
      </c>
      <c r="R9" s="40">
        <v>568</v>
      </c>
      <c r="S9" s="40">
        <v>715</v>
      </c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 s="11" customFormat="1" ht="29.25" customHeight="1">
      <c r="A10" s="29" t="s">
        <v>364</v>
      </c>
      <c r="B10" s="40">
        <v>38315</v>
      </c>
      <c r="C10" s="40">
        <v>15490</v>
      </c>
      <c r="D10" s="40">
        <v>22825</v>
      </c>
      <c r="E10" s="70">
        <v>38315</v>
      </c>
      <c r="F10" s="40">
        <v>5604</v>
      </c>
      <c r="G10" s="40">
        <v>4991</v>
      </c>
      <c r="H10" s="40">
        <v>3156</v>
      </c>
      <c r="I10" s="40">
        <v>5505</v>
      </c>
      <c r="J10" s="40">
        <v>1361</v>
      </c>
      <c r="K10" s="40">
        <v>2048</v>
      </c>
      <c r="L10" s="40">
        <v>1616</v>
      </c>
      <c r="M10" s="40">
        <v>3845</v>
      </c>
      <c r="N10" s="40">
        <v>2063</v>
      </c>
      <c r="O10" s="40">
        <v>3626</v>
      </c>
      <c r="P10" s="40">
        <v>1012</v>
      </c>
      <c r="Q10" s="40">
        <v>1950</v>
      </c>
      <c r="R10" s="40">
        <v>678</v>
      </c>
      <c r="S10" s="40">
        <v>860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34" s="12" customFormat="1" ht="29.25" customHeight="1">
      <c r="A11" s="29" t="s">
        <v>363</v>
      </c>
      <c r="B11" s="40">
        <v>40468</v>
      </c>
      <c r="C11" s="40">
        <v>15854</v>
      </c>
      <c r="D11" s="40">
        <v>24614</v>
      </c>
      <c r="E11" s="70">
        <v>40468</v>
      </c>
      <c r="F11" s="769">
        <v>11214</v>
      </c>
      <c r="G11" s="769"/>
      <c r="H11" s="769">
        <v>10004</v>
      </c>
      <c r="I11" s="769"/>
      <c r="J11" s="769">
        <v>3836</v>
      </c>
      <c r="K11" s="769"/>
      <c r="L11" s="769">
        <v>5344</v>
      </c>
      <c r="M11" s="769"/>
      <c r="N11" s="769">
        <v>5716</v>
      </c>
      <c r="O11" s="769"/>
      <c r="P11" s="769">
        <v>3165</v>
      </c>
      <c r="Q11" s="769"/>
      <c r="R11" s="769">
        <v>1639</v>
      </c>
      <c r="S11" s="769"/>
      <c r="T11" s="40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12" customFormat="1" ht="29.25" customHeight="1">
      <c r="A12" s="29" t="s">
        <v>389</v>
      </c>
      <c r="B12" s="40">
        <f>C12+D12</f>
        <v>44584</v>
      </c>
      <c r="C12" s="202">
        <v>17716</v>
      </c>
      <c r="D12" s="202">
        <v>26868</v>
      </c>
      <c r="E12" s="70">
        <v>44584</v>
      </c>
      <c r="F12" s="769">
        <v>10465</v>
      </c>
      <c r="G12" s="769"/>
      <c r="H12" s="769">
        <v>12833</v>
      </c>
      <c r="I12" s="769"/>
      <c r="J12" s="769">
        <v>3866</v>
      </c>
      <c r="K12" s="769"/>
      <c r="L12" s="769">
        <v>5545</v>
      </c>
      <c r="M12" s="769"/>
      <c r="N12" s="769">
        <v>6219</v>
      </c>
      <c r="O12" s="769"/>
      <c r="P12" s="769">
        <v>3778</v>
      </c>
      <c r="Q12" s="769"/>
      <c r="R12" s="769">
        <v>1878</v>
      </c>
      <c r="S12" s="769"/>
      <c r="T12" s="40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11" customFormat="1" ht="29.25" customHeight="1">
      <c r="A13" s="29" t="s">
        <v>417</v>
      </c>
      <c r="B13" s="40">
        <v>44876</v>
      </c>
      <c r="C13" s="202">
        <v>17871</v>
      </c>
      <c r="D13" s="225">
        <v>27005</v>
      </c>
      <c r="E13" s="40">
        <v>44876</v>
      </c>
      <c r="F13" s="769">
        <v>9763</v>
      </c>
      <c r="G13" s="769"/>
      <c r="H13" s="769">
        <v>13914</v>
      </c>
      <c r="I13" s="769"/>
      <c r="J13" s="769">
        <v>3770</v>
      </c>
      <c r="K13" s="769"/>
      <c r="L13" s="769">
        <v>4797</v>
      </c>
      <c r="M13" s="769"/>
      <c r="N13" s="769">
        <v>6189</v>
      </c>
      <c r="O13" s="769"/>
      <c r="P13" s="769">
        <v>4143</v>
      </c>
      <c r="Q13" s="769"/>
      <c r="R13" s="769">
        <v>2300</v>
      </c>
      <c r="S13" s="76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11" customFormat="1" ht="29.25" customHeight="1">
      <c r="A14" s="29" t="s">
        <v>426</v>
      </c>
      <c r="B14" s="40">
        <f>C14+D14</f>
        <v>48516</v>
      </c>
      <c r="C14" s="324">
        <v>19588</v>
      </c>
      <c r="D14" s="225">
        <v>28928</v>
      </c>
      <c r="E14" s="40">
        <f>SUM(F14:S14)</f>
        <v>48516</v>
      </c>
      <c r="F14" s="769">
        <v>9046</v>
      </c>
      <c r="G14" s="769"/>
      <c r="H14" s="769">
        <v>16063</v>
      </c>
      <c r="I14" s="769"/>
      <c r="J14" s="769">
        <v>4411</v>
      </c>
      <c r="K14" s="769"/>
      <c r="L14" s="769">
        <v>4866</v>
      </c>
      <c r="M14" s="769"/>
      <c r="N14" s="769">
        <v>6541</v>
      </c>
      <c r="O14" s="769"/>
      <c r="P14" s="769">
        <v>4713</v>
      </c>
      <c r="Q14" s="769"/>
      <c r="R14" s="769">
        <v>2876</v>
      </c>
      <c r="S14" s="76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s="11" customFormat="1" ht="29.25" customHeight="1">
      <c r="A15" s="29" t="s">
        <v>574</v>
      </c>
      <c r="B15" s="70">
        <v>50874</v>
      </c>
      <c r="C15" s="324">
        <v>20498</v>
      </c>
      <c r="D15" s="225">
        <v>30376</v>
      </c>
      <c r="E15" s="40">
        <v>50874</v>
      </c>
      <c r="F15" s="769">
        <v>8273</v>
      </c>
      <c r="G15" s="769"/>
      <c r="H15" s="769">
        <v>17743</v>
      </c>
      <c r="I15" s="769"/>
      <c r="J15" s="769">
        <v>4933</v>
      </c>
      <c r="K15" s="769"/>
      <c r="L15" s="769">
        <v>4796</v>
      </c>
      <c r="M15" s="769"/>
      <c r="N15" s="769">
        <v>6853</v>
      </c>
      <c r="O15" s="769"/>
      <c r="P15" s="769">
        <v>5042</v>
      </c>
      <c r="Q15" s="769"/>
      <c r="R15" s="769">
        <v>3234</v>
      </c>
      <c r="S15" s="76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11" customFormat="1" ht="29.25" customHeight="1">
      <c r="A16" s="347" t="s">
        <v>815</v>
      </c>
      <c r="B16" s="421">
        <v>53971</v>
      </c>
      <c r="C16" s="325">
        <v>21884</v>
      </c>
      <c r="D16" s="392">
        <v>32087</v>
      </c>
      <c r="E16" s="420">
        <v>53971</v>
      </c>
      <c r="F16" s="770">
        <v>7806</v>
      </c>
      <c r="G16" s="770"/>
      <c r="H16" s="770">
        <v>19220</v>
      </c>
      <c r="I16" s="770"/>
      <c r="J16" s="770">
        <v>5792</v>
      </c>
      <c r="K16" s="770"/>
      <c r="L16" s="770">
        <v>4764</v>
      </c>
      <c r="M16" s="770"/>
      <c r="N16" s="770">
        <v>7068</v>
      </c>
      <c r="O16" s="770"/>
      <c r="P16" s="770">
        <v>5731</v>
      </c>
      <c r="Q16" s="770"/>
      <c r="R16" s="770">
        <v>3590</v>
      </c>
      <c r="S16" s="77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27" s="12" customFormat="1" ht="18.75" customHeight="1">
      <c r="A17" s="86" t="s">
        <v>568</v>
      </c>
      <c r="B17" s="190"/>
      <c r="C17" s="35"/>
      <c r="D17" s="35"/>
      <c r="E17" s="190"/>
      <c r="F17" s="190"/>
      <c r="G17" s="190"/>
      <c r="H17" s="190"/>
      <c r="I17" s="190"/>
      <c r="J17" s="190"/>
      <c r="K17" s="190"/>
      <c r="L17" s="190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8" s="12" customFormat="1" ht="18" customHeight="1">
      <c r="A18" s="24" t="s">
        <v>415</v>
      </c>
      <c r="B18" s="24"/>
      <c r="C18" s="24"/>
      <c r="D18" s="24"/>
      <c r="E18" s="428"/>
      <c r="F18" s="24"/>
      <c r="G18" s="24"/>
      <c r="H18" s="24"/>
    </row>
    <row r="19" spans="1:8" ht="13.5" customHeight="1">
      <c r="A19" s="253"/>
      <c r="B19" s="253"/>
      <c r="C19" s="253"/>
      <c r="D19" s="253"/>
      <c r="E19" s="293"/>
      <c r="F19" s="253"/>
      <c r="G19" s="253"/>
      <c r="H19" s="253"/>
    </row>
    <row r="20" spans="1:8" ht="13.5">
      <c r="A20" s="253"/>
      <c r="B20" s="253"/>
      <c r="C20" s="253"/>
      <c r="D20" s="253"/>
      <c r="E20" s="293"/>
      <c r="F20" s="253"/>
      <c r="G20" s="253"/>
      <c r="H20" s="253"/>
    </row>
    <row r="21" spans="1:11" ht="13.5">
      <c r="A21" s="253"/>
      <c r="B21" s="253"/>
      <c r="C21" s="253"/>
      <c r="D21" s="253"/>
      <c r="E21" s="293"/>
      <c r="F21" s="253"/>
      <c r="G21" s="253"/>
      <c r="H21" s="253"/>
      <c r="K21" s="241"/>
    </row>
    <row r="22" spans="1:8" ht="13.5">
      <c r="A22" s="253"/>
      <c r="B22" s="253"/>
      <c r="C22" s="253"/>
      <c r="D22" s="253"/>
      <c r="E22" s="293"/>
      <c r="F22" s="253"/>
      <c r="G22" s="253"/>
      <c r="H22" s="253"/>
    </row>
    <row r="23" spans="1:8" ht="13.5">
      <c r="A23" s="253"/>
      <c r="B23" s="253"/>
      <c r="C23" s="253"/>
      <c r="D23" s="253"/>
      <c r="E23" s="253"/>
      <c r="F23" s="253"/>
      <c r="G23" s="253"/>
      <c r="H23" s="253"/>
    </row>
    <row r="24" spans="1:8" ht="13.5">
      <c r="A24" s="253"/>
      <c r="B24" s="253"/>
      <c r="C24" s="253"/>
      <c r="D24" s="253"/>
      <c r="E24" s="253"/>
      <c r="F24" s="253"/>
      <c r="G24" s="253"/>
      <c r="H24" s="253"/>
    </row>
    <row r="25" spans="1:8" ht="13.5">
      <c r="A25" s="253"/>
      <c r="B25" s="253"/>
      <c r="C25" s="253"/>
      <c r="D25" s="253"/>
      <c r="E25" s="253"/>
      <c r="F25" s="253"/>
      <c r="G25" s="253"/>
      <c r="H25" s="253"/>
    </row>
    <row r="26" spans="1:8" ht="13.5">
      <c r="A26" s="253"/>
      <c r="B26" s="253"/>
      <c r="C26" s="253"/>
      <c r="D26" s="253"/>
      <c r="E26" s="253"/>
      <c r="F26" s="253"/>
      <c r="G26" s="253"/>
      <c r="H26" s="253"/>
    </row>
    <row r="27" spans="1:8" ht="13.5">
      <c r="A27" s="253"/>
      <c r="B27" s="253"/>
      <c r="C27" s="253"/>
      <c r="D27" s="253"/>
      <c r="E27" s="253"/>
      <c r="F27" s="253"/>
      <c r="G27" s="253"/>
      <c r="H27" s="253"/>
    </row>
    <row r="28" spans="1:8" ht="13.5">
      <c r="A28" s="253"/>
      <c r="B28" s="253"/>
      <c r="C28" s="253"/>
      <c r="D28" s="253"/>
      <c r="E28" s="253"/>
      <c r="F28" s="253"/>
      <c r="G28" s="253"/>
      <c r="H28" s="253"/>
    </row>
  </sheetData>
  <sheetProtection/>
  <mergeCells count="55">
    <mergeCell ref="R16:S16"/>
    <mergeCell ref="F16:G16"/>
    <mergeCell ref="H16:I16"/>
    <mergeCell ref="J16:K16"/>
    <mergeCell ref="L16:M16"/>
    <mergeCell ref="N16:O16"/>
    <mergeCell ref="P16:Q16"/>
    <mergeCell ref="R15:S15"/>
    <mergeCell ref="F15:G15"/>
    <mergeCell ref="H15:I15"/>
    <mergeCell ref="J15:K15"/>
    <mergeCell ref="L15:M15"/>
    <mergeCell ref="N15:O15"/>
    <mergeCell ref="P15:Q15"/>
    <mergeCell ref="R13:S13"/>
    <mergeCell ref="F13:G13"/>
    <mergeCell ref="H13:I13"/>
    <mergeCell ref="J13:K13"/>
    <mergeCell ref="L13:M13"/>
    <mergeCell ref="N13:O13"/>
    <mergeCell ref="P13:Q13"/>
    <mergeCell ref="R12:S12"/>
    <mergeCell ref="F12:G12"/>
    <mergeCell ref="H12:I12"/>
    <mergeCell ref="J12:K12"/>
    <mergeCell ref="L12:M12"/>
    <mergeCell ref="N12:O12"/>
    <mergeCell ref="P12:Q12"/>
    <mergeCell ref="L6:M6"/>
    <mergeCell ref="N6:O6"/>
    <mergeCell ref="P6:Q6"/>
    <mergeCell ref="P11:Q11"/>
    <mergeCell ref="R11:S11"/>
    <mergeCell ref="F11:G11"/>
    <mergeCell ref="H11:I11"/>
    <mergeCell ref="J11:K11"/>
    <mergeCell ref="L11:M11"/>
    <mergeCell ref="N11:O11"/>
    <mergeCell ref="A2:E2"/>
    <mergeCell ref="B5:D5"/>
    <mergeCell ref="A5:A7"/>
    <mergeCell ref="C6:C7"/>
    <mergeCell ref="D6:D7"/>
    <mergeCell ref="E5:S5"/>
    <mergeCell ref="R6:S6"/>
    <mergeCell ref="F6:G6"/>
    <mergeCell ref="H6:I6"/>
    <mergeCell ref="J6:K6"/>
    <mergeCell ref="P14:Q14"/>
    <mergeCell ref="R14:S14"/>
    <mergeCell ref="F14:G14"/>
    <mergeCell ref="H14:I14"/>
    <mergeCell ref="J14:K14"/>
    <mergeCell ref="L14:M14"/>
    <mergeCell ref="N14:O14"/>
  </mergeCells>
  <printOptions/>
  <pageMargins left="0.35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B13" sqref="B13"/>
    </sheetView>
  </sheetViews>
  <sheetFormatPr defaultColWidth="8.88671875" defaultRowHeight="13.5"/>
  <cols>
    <col min="1" max="4" width="10.10546875" style="237" customWidth="1"/>
    <col min="5" max="11" width="8.77734375" style="237" customWidth="1"/>
    <col min="12" max="12" width="7.88671875" style="237" customWidth="1"/>
    <col min="13" max="13" width="8.77734375" style="237" customWidth="1"/>
    <col min="14" max="14" width="9.3359375" style="237" bestFit="1" customWidth="1"/>
    <col min="15" max="16384" width="8.88671875" style="237" customWidth="1"/>
  </cols>
  <sheetData>
    <row r="2" spans="1:6" ht="18.75">
      <c r="A2" s="254" t="s">
        <v>787</v>
      </c>
      <c r="E2" s="107"/>
      <c r="F2" s="107"/>
    </row>
    <row r="3" ht="21" customHeight="1"/>
    <row r="4" ht="18" customHeight="1">
      <c r="A4" s="12" t="s">
        <v>416</v>
      </c>
    </row>
    <row r="5" spans="1:13" s="17" customFormat="1" ht="30" customHeight="1">
      <c r="A5" s="625" t="s">
        <v>326</v>
      </c>
      <c r="B5" s="631" t="s">
        <v>325</v>
      </c>
      <c r="C5" s="771"/>
      <c r="D5" s="772"/>
      <c r="E5" s="624" t="s">
        <v>324</v>
      </c>
      <c r="F5" s="669"/>
      <c r="G5" s="670"/>
      <c r="H5" s="635" t="s">
        <v>488</v>
      </c>
      <c r="I5" s="669"/>
      <c r="J5" s="670"/>
      <c r="K5" s="624" t="s">
        <v>323</v>
      </c>
      <c r="L5" s="669"/>
      <c r="M5" s="669"/>
    </row>
    <row r="6" spans="1:13" s="17" customFormat="1" ht="30" customHeight="1">
      <c r="A6" s="625"/>
      <c r="B6" s="171"/>
      <c r="C6" s="48" t="s">
        <v>321</v>
      </c>
      <c r="D6" s="48" t="s">
        <v>320</v>
      </c>
      <c r="E6" s="25" t="s">
        <v>322</v>
      </c>
      <c r="F6" s="25" t="s">
        <v>321</v>
      </c>
      <c r="G6" s="25" t="s">
        <v>320</v>
      </c>
      <c r="H6" s="25" t="s">
        <v>489</v>
      </c>
      <c r="I6" s="25" t="s">
        <v>490</v>
      </c>
      <c r="J6" s="25" t="s">
        <v>491</v>
      </c>
      <c r="K6" s="25" t="s">
        <v>322</v>
      </c>
      <c r="L6" s="25" t="s">
        <v>321</v>
      </c>
      <c r="M6" s="26" t="s">
        <v>320</v>
      </c>
    </row>
    <row r="7" spans="1:15" s="17" customFormat="1" ht="28.5" customHeight="1">
      <c r="A7" s="110" t="s">
        <v>364</v>
      </c>
      <c r="B7" s="72">
        <v>10119</v>
      </c>
      <c r="C7" s="42">
        <v>2357</v>
      </c>
      <c r="D7" s="135">
        <v>7762</v>
      </c>
      <c r="E7" s="103">
        <v>2755</v>
      </c>
      <c r="F7" s="41">
        <v>526</v>
      </c>
      <c r="G7" s="121">
        <v>2229</v>
      </c>
      <c r="H7" s="42"/>
      <c r="I7" s="42"/>
      <c r="J7" s="42"/>
      <c r="K7" s="103">
        <v>7364</v>
      </c>
      <c r="L7" s="41">
        <v>1831</v>
      </c>
      <c r="M7" s="41">
        <v>5533</v>
      </c>
      <c r="N7" s="116"/>
      <c r="O7" s="116"/>
    </row>
    <row r="8" spans="1:15" s="17" customFormat="1" ht="28.5" customHeight="1">
      <c r="A8" s="110" t="s">
        <v>388</v>
      </c>
      <c r="B8" s="72">
        <v>8282</v>
      </c>
      <c r="C8" s="42">
        <v>2122</v>
      </c>
      <c r="D8" s="73">
        <v>6160</v>
      </c>
      <c r="E8" s="103">
        <v>1974</v>
      </c>
      <c r="F8" s="41">
        <v>457</v>
      </c>
      <c r="G8" s="122">
        <v>1517</v>
      </c>
      <c r="H8" s="42">
        <v>0</v>
      </c>
      <c r="I8" s="42">
        <v>0</v>
      </c>
      <c r="J8" s="42">
        <v>0</v>
      </c>
      <c r="K8" s="103">
        <v>6308</v>
      </c>
      <c r="L8" s="41">
        <v>1665</v>
      </c>
      <c r="M8" s="41">
        <v>4643</v>
      </c>
      <c r="N8" s="116"/>
      <c r="O8" s="116"/>
    </row>
    <row r="9" spans="1:14" s="3" customFormat="1" ht="28.5" customHeight="1">
      <c r="A9" s="110" t="s">
        <v>410</v>
      </c>
      <c r="B9" s="72">
        <v>8686</v>
      </c>
      <c r="C9" s="42">
        <v>2305</v>
      </c>
      <c r="D9" s="73">
        <v>6381</v>
      </c>
      <c r="E9" s="103">
        <v>2199</v>
      </c>
      <c r="F9" s="41">
        <v>527</v>
      </c>
      <c r="G9" s="122">
        <v>1672</v>
      </c>
      <c r="H9" s="42">
        <v>0</v>
      </c>
      <c r="I9" s="42">
        <v>0</v>
      </c>
      <c r="J9" s="42">
        <v>0</v>
      </c>
      <c r="K9" s="103">
        <v>6487</v>
      </c>
      <c r="L9" s="41">
        <v>1778</v>
      </c>
      <c r="M9" s="41">
        <v>4709</v>
      </c>
      <c r="N9" s="116"/>
    </row>
    <row r="10" spans="1:15" s="11" customFormat="1" ht="28.5" customHeight="1">
      <c r="A10" s="29" t="s">
        <v>417</v>
      </c>
      <c r="B10" s="72">
        <v>11171</v>
      </c>
      <c r="C10" s="42">
        <v>3027</v>
      </c>
      <c r="D10" s="73">
        <v>8144</v>
      </c>
      <c r="E10" s="42">
        <v>2177</v>
      </c>
      <c r="F10" s="42">
        <v>594</v>
      </c>
      <c r="G10" s="73">
        <v>1583</v>
      </c>
      <c r="H10" s="42">
        <v>0</v>
      </c>
      <c r="I10" s="42">
        <v>0</v>
      </c>
      <c r="J10" s="42">
        <v>0</v>
      </c>
      <c r="K10" s="100">
        <v>8994</v>
      </c>
      <c r="L10" s="100">
        <v>2433</v>
      </c>
      <c r="M10" s="100">
        <v>6561</v>
      </c>
      <c r="N10" s="40"/>
      <c r="O10" s="40"/>
    </row>
    <row r="11" spans="1:15" s="11" customFormat="1" ht="28.5" customHeight="1">
      <c r="A11" s="29" t="s">
        <v>475</v>
      </c>
      <c r="B11" s="72">
        <v>9529</v>
      </c>
      <c r="C11" s="42">
        <v>2591</v>
      </c>
      <c r="D11" s="73">
        <v>6938</v>
      </c>
      <c r="E11" s="42">
        <v>2073</v>
      </c>
      <c r="F11" s="42">
        <v>556</v>
      </c>
      <c r="G11" s="73">
        <v>1517</v>
      </c>
      <c r="H11" s="42">
        <v>0</v>
      </c>
      <c r="I11" s="42">
        <v>0</v>
      </c>
      <c r="J11" s="42">
        <v>0</v>
      </c>
      <c r="K11" s="309">
        <v>7456</v>
      </c>
      <c r="L11" s="309">
        <v>2035</v>
      </c>
      <c r="M11" s="309">
        <v>5421</v>
      </c>
      <c r="N11" s="40"/>
      <c r="O11" s="40"/>
    </row>
    <row r="12" spans="1:15" s="11" customFormat="1" ht="28.5" customHeight="1">
      <c r="A12" s="29" t="s">
        <v>588</v>
      </c>
      <c r="B12" s="72">
        <v>9579</v>
      </c>
      <c r="C12" s="42">
        <v>2639</v>
      </c>
      <c r="D12" s="73">
        <v>6940</v>
      </c>
      <c r="E12" s="309">
        <v>2213</v>
      </c>
      <c r="F12" s="309">
        <v>596</v>
      </c>
      <c r="G12" s="319">
        <v>1617</v>
      </c>
      <c r="H12" s="309">
        <v>0</v>
      </c>
      <c r="I12" s="309">
        <v>0</v>
      </c>
      <c r="J12" s="309">
        <v>0</v>
      </c>
      <c r="K12" s="309">
        <v>7366</v>
      </c>
      <c r="L12" s="309">
        <v>2043</v>
      </c>
      <c r="M12" s="309">
        <v>5323</v>
      </c>
      <c r="N12" s="40"/>
      <c r="O12" s="40"/>
    </row>
    <row r="13" spans="1:15" s="11" customFormat="1" ht="28.5" customHeight="1">
      <c r="A13" s="583" t="s">
        <v>820</v>
      </c>
      <c r="B13" s="584">
        <v>10091</v>
      </c>
      <c r="C13" s="587">
        <v>2887</v>
      </c>
      <c r="D13" s="582">
        <v>7204</v>
      </c>
      <c r="E13" s="585">
        <v>2352</v>
      </c>
      <c r="F13" s="585">
        <v>635</v>
      </c>
      <c r="G13" s="586">
        <v>1717</v>
      </c>
      <c r="H13" s="591">
        <v>783</v>
      </c>
      <c r="I13" s="591">
        <v>282</v>
      </c>
      <c r="J13" s="591">
        <v>501</v>
      </c>
      <c r="K13" s="591">
        <v>6956</v>
      </c>
      <c r="L13" s="591">
        <v>1970</v>
      </c>
      <c r="M13" s="591">
        <v>4986</v>
      </c>
      <c r="N13" s="40"/>
      <c r="O13" s="40"/>
    </row>
    <row r="14" spans="1:14" s="3" customFormat="1" ht="9.75" customHeight="1">
      <c r="A14" s="86"/>
      <c r="B14" s="42"/>
      <c r="C14" s="42"/>
      <c r="D14" s="42"/>
      <c r="E14" s="103"/>
      <c r="F14" s="115"/>
      <c r="G14" s="115"/>
      <c r="H14" s="115"/>
      <c r="I14" s="115"/>
      <c r="J14" s="115"/>
      <c r="K14" s="103"/>
      <c r="L14" s="115"/>
      <c r="M14" s="115"/>
      <c r="N14" s="35"/>
    </row>
    <row r="15" spans="1:14" s="12" customFormat="1" ht="21" customHeight="1">
      <c r="A15" s="23" t="s">
        <v>569</v>
      </c>
      <c r="B15" s="114"/>
      <c r="C15" s="114"/>
      <c r="D15" s="114"/>
      <c r="E15" s="3"/>
      <c r="F15" s="3"/>
      <c r="G15" s="3"/>
      <c r="H15" s="3"/>
      <c r="I15" s="3"/>
      <c r="J15" s="3"/>
      <c r="K15" s="3"/>
      <c r="L15" s="3"/>
      <c r="M15" s="3"/>
      <c r="N15" s="35"/>
    </row>
    <row r="16" spans="1:11" s="3" customFormat="1" ht="18" customHeight="1">
      <c r="A16" s="19"/>
      <c r="B16" s="19"/>
      <c r="C16" s="19"/>
      <c r="D16" s="19"/>
      <c r="E16" s="68"/>
      <c r="F16" s="19"/>
      <c r="G16" s="19"/>
      <c r="H16" s="19"/>
      <c r="I16" s="19"/>
      <c r="J16" s="19"/>
      <c r="K16" s="19"/>
    </row>
    <row r="17" spans="1:3" s="12" customFormat="1" ht="21" customHeight="1">
      <c r="A17" s="237"/>
      <c r="B17" s="237"/>
      <c r="C17" s="35"/>
    </row>
    <row r="18" spans="1:3" s="12" customFormat="1" ht="21" customHeight="1">
      <c r="A18" s="237"/>
      <c r="B18" s="237"/>
      <c r="C18" s="35"/>
    </row>
    <row r="19" spans="1:14" s="12" customFormat="1" ht="21" customHeight="1">
      <c r="A19" s="237"/>
      <c r="B19" s="245"/>
      <c r="C19" s="245"/>
      <c r="D19" s="245"/>
      <c r="E19" s="237"/>
      <c r="F19" s="237"/>
      <c r="G19" s="237"/>
      <c r="H19" s="237"/>
      <c r="I19" s="237"/>
      <c r="J19" s="237"/>
      <c r="K19" s="237"/>
      <c r="L19" s="237"/>
      <c r="M19" s="237"/>
      <c r="N19" s="35"/>
    </row>
    <row r="20" spans="1:14" s="12" customFormat="1" ht="21" customHeight="1">
      <c r="A20" s="237"/>
      <c r="B20" s="245"/>
      <c r="C20" s="245"/>
      <c r="D20" s="245"/>
      <c r="E20" s="237"/>
      <c r="F20" s="237"/>
      <c r="G20" s="237"/>
      <c r="H20" s="237"/>
      <c r="I20" s="237"/>
      <c r="J20" s="237"/>
      <c r="K20" s="237"/>
      <c r="L20" s="237"/>
      <c r="M20" s="237"/>
      <c r="N20" s="35"/>
    </row>
    <row r="21" spans="1:14" s="12" customFormat="1" ht="21" customHeight="1">
      <c r="A21" s="237"/>
      <c r="B21" s="245"/>
      <c r="C21" s="245"/>
      <c r="D21" s="245"/>
      <c r="E21" s="237"/>
      <c r="F21" s="237"/>
      <c r="G21" s="237"/>
      <c r="H21" s="237"/>
      <c r="I21" s="237"/>
      <c r="J21" s="237"/>
      <c r="K21" s="237"/>
      <c r="L21" s="237"/>
      <c r="M21" s="237"/>
      <c r="N21" s="35"/>
    </row>
    <row r="22" spans="1:14" s="12" customFormat="1" ht="21" customHeight="1">
      <c r="A22" s="237"/>
      <c r="B22" s="245"/>
      <c r="C22" s="245"/>
      <c r="D22" s="245"/>
      <c r="E22" s="237"/>
      <c r="F22" s="237"/>
      <c r="G22" s="237"/>
      <c r="H22" s="237"/>
      <c r="I22" s="237"/>
      <c r="J22" s="237"/>
      <c r="K22" s="237"/>
      <c r="L22" s="237"/>
      <c r="M22" s="237"/>
      <c r="N22" s="35"/>
    </row>
    <row r="23" spans="1:13" s="3" customFormat="1" ht="17.25" customHeight="1">
      <c r="A23" s="237"/>
      <c r="B23" s="245"/>
      <c r="C23" s="245"/>
      <c r="D23" s="245"/>
      <c r="E23" s="237"/>
      <c r="F23" s="237"/>
      <c r="G23" s="237"/>
      <c r="H23" s="237"/>
      <c r="I23" s="237"/>
      <c r="J23" s="237"/>
      <c r="K23" s="237"/>
      <c r="L23" s="237"/>
      <c r="M23" s="237"/>
    </row>
    <row r="24" spans="2:4" ht="13.5">
      <c r="B24" s="245"/>
      <c r="C24" s="245"/>
      <c r="D24" s="245"/>
    </row>
    <row r="25" spans="2:4" ht="13.5">
      <c r="B25" s="245"/>
      <c r="C25" s="245"/>
      <c r="D25" s="245"/>
    </row>
    <row r="26" spans="2:4" ht="13.5">
      <c r="B26" s="245"/>
      <c r="C26" s="245"/>
      <c r="D26" s="245"/>
    </row>
    <row r="27" spans="2:4" ht="13.5">
      <c r="B27" s="245"/>
      <c r="C27" s="245"/>
      <c r="D27" s="245"/>
    </row>
    <row r="28" spans="2:4" ht="13.5">
      <c r="B28" s="245"/>
      <c r="C28" s="245"/>
      <c r="D28" s="245"/>
    </row>
    <row r="29" spans="2:4" ht="13.5">
      <c r="B29" s="245"/>
      <c r="C29" s="245"/>
      <c r="D29" s="245"/>
    </row>
    <row r="30" spans="2:4" ht="13.5">
      <c r="B30" s="245"/>
      <c r="C30" s="245"/>
      <c r="D30" s="245"/>
    </row>
    <row r="31" spans="2:4" ht="13.5">
      <c r="B31" s="245"/>
      <c r="C31" s="245"/>
      <c r="D31" s="245"/>
    </row>
    <row r="32" spans="2:4" ht="13.5">
      <c r="B32" s="245"/>
      <c r="C32" s="245"/>
      <c r="D32" s="245"/>
    </row>
    <row r="33" spans="2:4" ht="13.5">
      <c r="B33" s="245"/>
      <c r="C33" s="245"/>
      <c r="D33" s="245"/>
    </row>
    <row r="34" spans="2:4" ht="13.5">
      <c r="B34" s="245"/>
      <c r="C34" s="245"/>
      <c r="D34" s="245"/>
    </row>
    <row r="35" spans="2:4" ht="13.5">
      <c r="B35" s="245"/>
      <c r="C35" s="245"/>
      <c r="D35" s="245"/>
    </row>
    <row r="36" spans="2:4" ht="13.5">
      <c r="B36" s="245"/>
      <c r="C36" s="245"/>
      <c r="D36" s="245"/>
    </row>
    <row r="37" spans="2:4" ht="13.5">
      <c r="B37" s="245"/>
      <c r="C37" s="245"/>
      <c r="D37" s="245"/>
    </row>
    <row r="38" spans="2:4" ht="13.5">
      <c r="B38" s="245"/>
      <c r="C38" s="245"/>
      <c r="D38" s="245"/>
    </row>
    <row r="39" spans="2:4" ht="13.5">
      <c r="B39" s="245"/>
      <c r="C39" s="245"/>
      <c r="D39" s="245"/>
    </row>
    <row r="40" spans="2:4" ht="13.5">
      <c r="B40" s="245"/>
      <c r="C40" s="245"/>
      <c r="D40" s="245"/>
    </row>
    <row r="41" spans="2:4" ht="13.5">
      <c r="B41" s="245"/>
      <c r="C41" s="245"/>
      <c r="D41" s="245"/>
    </row>
  </sheetData>
  <sheetProtection/>
  <mergeCells count="5">
    <mergeCell ref="A5:A6"/>
    <mergeCell ref="B5:D5"/>
    <mergeCell ref="E5:G5"/>
    <mergeCell ref="K5:M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4" width="10.10546875" style="237" customWidth="1"/>
    <col min="5" max="11" width="8.77734375" style="237" customWidth="1"/>
    <col min="12" max="12" width="7.88671875" style="237" customWidth="1"/>
    <col min="13" max="13" width="8.77734375" style="237" customWidth="1"/>
    <col min="14" max="14" width="9.3359375" style="237" bestFit="1" customWidth="1"/>
    <col min="15" max="16384" width="8.88671875" style="237" customWidth="1"/>
  </cols>
  <sheetData>
    <row r="2" spans="1:6" ht="18.75">
      <c r="A2" s="254" t="s">
        <v>788</v>
      </c>
      <c r="D2" s="107"/>
      <c r="F2" s="107"/>
    </row>
    <row r="3" ht="21" customHeight="1"/>
    <row r="4" ht="18" customHeight="1">
      <c r="A4" s="12" t="s">
        <v>416</v>
      </c>
    </row>
    <row r="5" spans="1:13" s="17" customFormat="1" ht="30" customHeight="1">
      <c r="A5" s="625" t="s">
        <v>326</v>
      </c>
      <c r="B5" s="631" t="s">
        <v>325</v>
      </c>
      <c r="C5" s="771"/>
      <c r="D5" s="772"/>
      <c r="E5" s="624" t="s">
        <v>324</v>
      </c>
      <c r="F5" s="669"/>
      <c r="G5" s="670"/>
      <c r="H5" s="635" t="s">
        <v>488</v>
      </c>
      <c r="I5" s="669"/>
      <c r="J5" s="670"/>
      <c r="K5" s="624" t="s">
        <v>323</v>
      </c>
      <c r="L5" s="669"/>
      <c r="M5" s="669"/>
    </row>
    <row r="6" spans="1:13" s="17" customFormat="1" ht="30" customHeight="1">
      <c r="A6" s="625"/>
      <c r="B6" s="171"/>
      <c r="C6" s="48" t="s">
        <v>328</v>
      </c>
      <c r="D6" s="48" t="s">
        <v>327</v>
      </c>
      <c r="E6" s="25" t="s">
        <v>329</v>
      </c>
      <c r="F6" s="48" t="s">
        <v>328</v>
      </c>
      <c r="G6" s="48" t="s">
        <v>327</v>
      </c>
      <c r="H6" s="25" t="s">
        <v>492</v>
      </c>
      <c r="I6" s="48" t="s">
        <v>493</v>
      </c>
      <c r="J6" s="48" t="s">
        <v>494</v>
      </c>
      <c r="K6" s="25" t="s">
        <v>329</v>
      </c>
      <c r="L6" s="48" t="s">
        <v>328</v>
      </c>
      <c r="M6" s="28" t="s">
        <v>327</v>
      </c>
    </row>
    <row r="7" spans="1:15" s="17" customFormat="1" ht="27" customHeight="1">
      <c r="A7" s="110" t="s">
        <v>364</v>
      </c>
      <c r="B7" s="72">
        <v>10119</v>
      </c>
      <c r="C7" s="42">
        <v>7908</v>
      </c>
      <c r="D7" s="135">
        <v>2211</v>
      </c>
      <c r="E7" s="103">
        <v>2755</v>
      </c>
      <c r="F7" s="41">
        <v>2209</v>
      </c>
      <c r="G7" s="121">
        <v>546</v>
      </c>
      <c r="H7" s="42"/>
      <c r="I7" s="42"/>
      <c r="J7" s="42"/>
      <c r="K7" s="103">
        <v>7364</v>
      </c>
      <c r="L7" s="41">
        <v>5699</v>
      </c>
      <c r="M7" s="41">
        <v>1665</v>
      </c>
      <c r="N7" s="116"/>
      <c r="O7" s="116"/>
    </row>
    <row r="8" spans="1:15" s="17" customFormat="1" ht="27" customHeight="1">
      <c r="A8" s="110" t="s">
        <v>388</v>
      </c>
      <c r="B8" s="72">
        <v>8282</v>
      </c>
      <c r="C8" s="42">
        <v>6278</v>
      </c>
      <c r="D8" s="73">
        <v>2004</v>
      </c>
      <c r="E8" s="103">
        <v>1974</v>
      </c>
      <c r="F8" s="41">
        <v>1438</v>
      </c>
      <c r="G8" s="122">
        <v>536</v>
      </c>
      <c r="H8" s="42">
        <v>0</v>
      </c>
      <c r="I8" s="42">
        <v>0</v>
      </c>
      <c r="J8" s="42">
        <v>0</v>
      </c>
      <c r="K8" s="103">
        <v>6308</v>
      </c>
      <c r="L8" s="41">
        <v>4840</v>
      </c>
      <c r="M8" s="41">
        <v>1468</v>
      </c>
      <c r="N8" s="116"/>
      <c r="O8" s="116"/>
    </row>
    <row r="9" spans="1:14" s="3" customFormat="1" ht="27" customHeight="1">
      <c r="A9" s="110" t="s">
        <v>410</v>
      </c>
      <c r="B9" s="72">
        <v>8686</v>
      </c>
      <c r="C9" s="42">
        <v>7879</v>
      </c>
      <c r="D9" s="73">
        <v>807</v>
      </c>
      <c r="E9" s="103">
        <v>2199</v>
      </c>
      <c r="F9" s="41">
        <v>1574</v>
      </c>
      <c r="G9" s="122">
        <v>625</v>
      </c>
      <c r="H9" s="42">
        <v>0</v>
      </c>
      <c r="I9" s="42">
        <v>0</v>
      </c>
      <c r="J9" s="42">
        <v>0</v>
      </c>
      <c r="K9" s="103">
        <v>6487</v>
      </c>
      <c r="L9" s="41">
        <v>6305</v>
      </c>
      <c r="M9" s="41">
        <v>182</v>
      </c>
      <c r="N9" s="116"/>
    </row>
    <row r="10" spans="1:15" s="11" customFormat="1" ht="27" customHeight="1">
      <c r="A10" s="29" t="s">
        <v>417</v>
      </c>
      <c r="B10" s="72">
        <v>11171</v>
      </c>
      <c r="C10" s="42">
        <v>8223</v>
      </c>
      <c r="D10" s="73">
        <v>2948</v>
      </c>
      <c r="E10" s="42">
        <v>2177</v>
      </c>
      <c r="F10" s="42">
        <v>1612</v>
      </c>
      <c r="G10" s="73">
        <v>565</v>
      </c>
      <c r="H10" s="42">
        <v>0</v>
      </c>
      <c r="I10" s="42">
        <v>0</v>
      </c>
      <c r="J10" s="42">
        <v>0</v>
      </c>
      <c r="K10" s="100">
        <v>8994</v>
      </c>
      <c r="L10" s="100">
        <v>6611</v>
      </c>
      <c r="M10" s="100">
        <v>2383</v>
      </c>
      <c r="N10" s="40"/>
      <c r="O10" s="40"/>
    </row>
    <row r="11" spans="1:15" s="11" customFormat="1" ht="27" customHeight="1">
      <c r="A11" s="29" t="s">
        <v>476</v>
      </c>
      <c r="B11" s="72">
        <f>E11+N11+K11</f>
        <v>9529</v>
      </c>
      <c r="C11" s="42">
        <f>F11+O11+L11</f>
        <v>6991</v>
      </c>
      <c r="D11" s="73">
        <f>G11+P11+M11</f>
        <v>2538</v>
      </c>
      <c r="E11" s="309">
        <f>F11+G11</f>
        <v>2073</v>
      </c>
      <c r="F11" s="326">
        <v>1517</v>
      </c>
      <c r="G11" s="230">
        <v>556</v>
      </c>
      <c r="H11" s="42">
        <v>0</v>
      </c>
      <c r="I11" s="42">
        <v>0</v>
      </c>
      <c r="J11" s="42">
        <v>0</v>
      </c>
      <c r="K11" s="309">
        <f>SUM(L11:M11)</f>
        <v>7456</v>
      </c>
      <c r="L11" s="326">
        <v>5474</v>
      </c>
      <c r="M11" s="326">
        <v>1982</v>
      </c>
      <c r="N11" s="40"/>
      <c r="O11" s="40"/>
    </row>
    <row r="12" spans="1:15" s="11" customFormat="1" ht="27" customHeight="1">
      <c r="A12" s="29" t="s">
        <v>592</v>
      </c>
      <c r="B12" s="70">
        <v>9579</v>
      </c>
      <c r="C12" s="40">
        <v>6956</v>
      </c>
      <c r="D12" s="96">
        <v>2623</v>
      </c>
      <c r="E12" s="309">
        <v>2213</v>
      </c>
      <c r="F12" s="309">
        <v>1569</v>
      </c>
      <c r="G12" s="319">
        <v>644</v>
      </c>
      <c r="H12" s="309">
        <v>0</v>
      </c>
      <c r="I12" s="309">
        <v>0</v>
      </c>
      <c r="J12" s="309">
        <v>0</v>
      </c>
      <c r="K12" s="309">
        <v>7366</v>
      </c>
      <c r="L12" s="309">
        <v>5387</v>
      </c>
      <c r="M12" s="309">
        <v>1979</v>
      </c>
      <c r="N12" s="40"/>
      <c r="O12" s="40"/>
    </row>
    <row r="13" spans="1:15" s="11" customFormat="1" ht="27" customHeight="1">
      <c r="A13" s="589" t="s">
        <v>820</v>
      </c>
      <c r="B13" s="590">
        <v>10091</v>
      </c>
      <c r="C13" s="588">
        <v>7232</v>
      </c>
      <c r="D13" s="592">
        <v>2859</v>
      </c>
      <c r="E13" s="591">
        <v>2352</v>
      </c>
      <c r="F13" s="591">
        <v>1670</v>
      </c>
      <c r="G13" s="593">
        <v>682</v>
      </c>
      <c r="H13" s="591">
        <v>783</v>
      </c>
      <c r="I13" s="591">
        <v>360</v>
      </c>
      <c r="J13" s="591">
        <v>423</v>
      </c>
      <c r="K13" s="591">
        <v>6956</v>
      </c>
      <c r="L13" s="591">
        <v>5202</v>
      </c>
      <c r="M13" s="591">
        <v>1754</v>
      </c>
      <c r="N13" s="40"/>
      <c r="O13" s="40"/>
    </row>
    <row r="14" spans="1:14" s="3" customFormat="1" ht="9" customHeight="1">
      <c r="A14" s="86"/>
      <c r="B14" s="42"/>
      <c r="C14" s="42"/>
      <c r="D14" s="42"/>
      <c r="E14" s="103"/>
      <c r="F14" s="115"/>
      <c r="G14" s="115"/>
      <c r="H14" s="115"/>
      <c r="I14" s="115"/>
      <c r="J14" s="115"/>
      <c r="K14" s="103"/>
      <c r="L14" s="115"/>
      <c r="M14" s="115"/>
      <c r="N14" s="35"/>
    </row>
    <row r="15" spans="1:14" s="12" customFormat="1" ht="21" customHeight="1">
      <c r="A15" s="23" t="s">
        <v>569</v>
      </c>
      <c r="B15" s="114"/>
      <c r="C15" s="114"/>
      <c r="D15" s="114"/>
      <c r="E15" s="3"/>
      <c r="F15" s="3"/>
      <c r="G15" s="3"/>
      <c r="H15" s="3"/>
      <c r="I15" s="3"/>
      <c r="J15" s="3"/>
      <c r="K15" s="3"/>
      <c r="L15" s="3"/>
      <c r="M15" s="3"/>
      <c r="N15" s="35"/>
    </row>
    <row r="16" spans="1:11" s="3" customFormat="1" ht="18" customHeight="1">
      <c r="A16" s="19"/>
      <c r="B16" s="19"/>
      <c r="C16" s="19"/>
      <c r="D16" s="19"/>
      <c r="E16" s="68"/>
      <c r="F16" s="19"/>
      <c r="G16" s="19"/>
      <c r="H16" s="19"/>
      <c r="I16" s="19"/>
      <c r="J16" s="19"/>
      <c r="K16" s="19"/>
    </row>
    <row r="17" spans="1:14" s="12" customFormat="1" ht="21" customHeight="1">
      <c r="A17" s="237"/>
      <c r="B17" s="245"/>
      <c r="C17" s="245"/>
      <c r="D17" s="245"/>
      <c r="E17" s="237"/>
      <c r="F17" s="237"/>
      <c r="G17" s="237"/>
      <c r="H17" s="263"/>
      <c r="I17" s="263"/>
      <c r="J17" s="263"/>
      <c r="K17" s="237"/>
      <c r="L17" s="237"/>
      <c r="M17" s="237"/>
      <c r="N17" s="35"/>
    </row>
    <row r="18" spans="1:14" s="12" customFormat="1" ht="21" customHeight="1">
      <c r="A18" s="237"/>
      <c r="B18" s="245"/>
      <c r="C18" s="245"/>
      <c r="D18" s="245"/>
      <c r="E18" s="237"/>
      <c r="F18" s="237"/>
      <c r="G18" s="237"/>
      <c r="H18" s="263"/>
      <c r="I18" s="263"/>
      <c r="J18" s="263"/>
      <c r="K18" s="263"/>
      <c r="L18" s="263"/>
      <c r="M18" s="263"/>
      <c r="N18" s="35"/>
    </row>
    <row r="19" spans="1:14" s="12" customFormat="1" ht="21" customHeight="1">
      <c r="A19" s="237"/>
      <c r="B19" s="245"/>
      <c r="C19" s="245"/>
      <c r="D19" s="245"/>
      <c r="E19" s="237"/>
      <c r="F19" s="237"/>
      <c r="G19" s="237"/>
      <c r="H19" s="237"/>
      <c r="I19" s="237"/>
      <c r="J19" s="237"/>
      <c r="K19" s="237"/>
      <c r="L19" s="237"/>
      <c r="M19" s="237"/>
      <c r="N19" s="35"/>
    </row>
    <row r="20" spans="1:14" s="12" customFormat="1" ht="21" customHeight="1">
      <c r="A20" s="237"/>
      <c r="B20" s="245"/>
      <c r="C20" s="245"/>
      <c r="D20" s="245"/>
      <c r="E20" s="237"/>
      <c r="F20" s="237"/>
      <c r="G20" s="237"/>
      <c r="H20" s="237"/>
      <c r="I20" s="237"/>
      <c r="J20" s="237"/>
      <c r="K20" s="237"/>
      <c r="L20" s="237"/>
      <c r="M20" s="237"/>
      <c r="N20" s="35"/>
    </row>
    <row r="21" spans="1:14" s="12" customFormat="1" ht="21" customHeight="1">
      <c r="A21" s="237"/>
      <c r="B21" s="245"/>
      <c r="C21" s="245"/>
      <c r="D21" s="245"/>
      <c r="E21" s="237"/>
      <c r="F21" s="237"/>
      <c r="G21" s="237"/>
      <c r="H21" s="237"/>
      <c r="I21" s="237"/>
      <c r="J21" s="237"/>
      <c r="K21" s="237"/>
      <c r="L21" s="237"/>
      <c r="M21" s="237"/>
      <c r="N21" s="35"/>
    </row>
    <row r="22" spans="1:13" s="3" customFormat="1" ht="17.25" customHeight="1">
      <c r="A22" s="237"/>
      <c r="B22" s="245"/>
      <c r="C22" s="245"/>
      <c r="D22" s="245"/>
      <c r="E22" s="237"/>
      <c r="F22" s="237"/>
      <c r="G22" s="237"/>
      <c r="H22" s="237"/>
      <c r="I22" s="237"/>
      <c r="J22" s="237"/>
      <c r="K22" s="237"/>
      <c r="L22" s="237"/>
      <c r="M22" s="237"/>
    </row>
    <row r="23" spans="2:4" ht="13.5">
      <c r="B23" s="245"/>
      <c r="C23" s="245"/>
      <c r="D23" s="245"/>
    </row>
    <row r="24" spans="2:4" ht="13.5">
      <c r="B24" s="245"/>
      <c r="C24" s="245"/>
      <c r="D24" s="245"/>
    </row>
    <row r="25" spans="2:4" ht="13.5">
      <c r="B25" s="245"/>
      <c r="C25" s="245"/>
      <c r="D25" s="245"/>
    </row>
    <row r="26" spans="2:4" ht="13.5">
      <c r="B26" s="245"/>
      <c r="C26" s="245"/>
      <c r="D26" s="245"/>
    </row>
    <row r="27" spans="2:4" ht="13.5">
      <c r="B27" s="245"/>
      <c r="C27" s="245"/>
      <c r="D27" s="245"/>
    </row>
    <row r="28" spans="2:4" ht="13.5">
      <c r="B28" s="245"/>
      <c r="C28" s="245"/>
      <c r="D28" s="245"/>
    </row>
    <row r="29" spans="2:4" ht="13.5">
      <c r="B29" s="245"/>
      <c r="C29" s="245"/>
      <c r="D29" s="245"/>
    </row>
    <row r="30" spans="2:4" ht="13.5">
      <c r="B30" s="245"/>
      <c r="C30" s="245"/>
      <c r="D30" s="245"/>
    </row>
    <row r="31" spans="2:4" ht="13.5">
      <c r="B31" s="245"/>
      <c r="C31" s="245"/>
      <c r="D31" s="245"/>
    </row>
    <row r="32" spans="2:4" ht="13.5">
      <c r="B32" s="245"/>
      <c r="C32" s="245"/>
      <c r="D32" s="245"/>
    </row>
    <row r="33" spans="2:4" ht="13.5">
      <c r="B33" s="245"/>
      <c r="C33" s="245"/>
      <c r="D33" s="245"/>
    </row>
    <row r="34" spans="2:4" ht="13.5">
      <c r="B34" s="245"/>
      <c r="C34" s="245"/>
      <c r="D34" s="245"/>
    </row>
    <row r="35" spans="2:4" ht="13.5">
      <c r="B35" s="245"/>
      <c r="C35" s="245"/>
      <c r="D35" s="245"/>
    </row>
    <row r="36" spans="2:4" ht="13.5">
      <c r="B36" s="245"/>
      <c r="C36" s="245"/>
      <c r="D36" s="245"/>
    </row>
    <row r="37" spans="2:4" ht="13.5">
      <c r="B37" s="245"/>
      <c r="C37" s="245"/>
      <c r="D37" s="245"/>
    </row>
    <row r="38" spans="2:4" ht="13.5">
      <c r="B38" s="245"/>
      <c r="C38" s="245"/>
      <c r="D38" s="245"/>
    </row>
    <row r="39" spans="2:4" ht="13.5">
      <c r="B39" s="245"/>
      <c r="C39" s="245"/>
      <c r="D39" s="245"/>
    </row>
    <row r="40" spans="2:4" ht="13.5">
      <c r="B40" s="245"/>
      <c r="C40" s="245"/>
      <c r="D40" s="245"/>
    </row>
  </sheetData>
  <sheetProtection/>
  <mergeCells count="5">
    <mergeCell ref="A5:A6"/>
    <mergeCell ref="B5:D5"/>
    <mergeCell ref="E5:G5"/>
    <mergeCell ref="K5:M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5"/>
  <sheetViews>
    <sheetView zoomScalePageLayoutView="0" workbookViewId="0" topLeftCell="A1">
      <selection activeCell="Z16" sqref="Z16"/>
    </sheetView>
  </sheetViews>
  <sheetFormatPr defaultColWidth="8.88671875" defaultRowHeight="13.5"/>
  <cols>
    <col min="1" max="1" width="8.5546875" style="18" customWidth="1"/>
    <col min="2" max="11" width="6.88671875" style="18" customWidth="1"/>
    <col min="12" max="12" width="7.10546875" style="18" customWidth="1"/>
    <col min="13" max="19" width="7.21484375" style="18" customWidth="1"/>
    <col min="20" max="20" width="8.10546875" style="18" customWidth="1"/>
    <col min="21" max="22" width="7.21484375" style="18" customWidth="1"/>
    <col min="23" max="23" width="5.77734375" style="18" customWidth="1"/>
    <col min="24" max="26" width="6.5546875" style="18" customWidth="1"/>
    <col min="27" max="16384" width="8.88671875" style="18" customWidth="1"/>
  </cols>
  <sheetData>
    <row r="1" ht="15.75" customHeight="1"/>
    <row r="2" spans="1:9" s="2" customFormat="1" ht="20.25" customHeight="1">
      <c r="A2" s="620" t="s">
        <v>200</v>
      </c>
      <c r="B2" s="620"/>
      <c r="C2" s="620"/>
      <c r="D2" s="620"/>
      <c r="E2" s="620"/>
      <c r="F2" s="620"/>
      <c r="G2" s="620"/>
      <c r="H2" s="620"/>
      <c r="I2" s="620"/>
    </row>
    <row r="3" spans="6:22" s="2" customFormat="1" ht="12" customHeight="1">
      <c r="F3" s="18"/>
      <c r="G3" s="18"/>
      <c r="H3" s="18"/>
      <c r="I3" s="18"/>
      <c r="J3" s="18"/>
      <c r="K3" s="18"/>
      <c r="L3" s="18"/>
      <c r="M3" s="44" t="s">
        <v>0</v>
      </c>
      <c r="N3" s="18"/>
      <c r="O3" s="44" t="s">
        <v>0</v>
      </c>
      <c r="P3" s="18"/>
      <c r="Q3" s="18"/>
      <c r="R3" s="18"/>
      <c r="S3" s="18"/>
      <c r="T3" s="18"/>
      <c r="U3" s="18"/>
      <c r="V3" s="18"/>
    </row>
    <row r="4" spans="1:2" s="5" customFormat="1" ht="19.5" customHeight="1">
      <c r="A4" s="23" t="s">
        <v>509</v>
      </c>
      <c r="B4" s="4"/>
    </row>
    <row r="5" spans="1:26" s="5" customFormat="1" ht="21.75" customHeight="1">
      <c r="A5" s="625" t="s">
        <v>744</v>
      </c>
      <c r="B5" s="631" t="s">
        <v>742</v>
      </c>
      <c r="C5" s="632"/>
      <c r="D5" s="633"/>
      <c r="E5" s="626" t="s">
        <v>180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7" t="s">
        <v>181</v>
      </c>
      <c r="X5" s="628"/>
      <c r="Y5" s="628"/>
      <c r="Z5" s="629"/>
    </row>
    <row r="6" spans="1:26" s="5" customFormat="1" ht="44.25" customHeight="1">
      <c r="A6" s="625"/>
      <c r="B6" s="171"/>
      <c r="C6" s="48" t="s">
        <v>45</v>
      </c>
      <c r="D6" s="48" t="s">
        <v>37</v>
      </c>
      <c r="E6" s="171"/>
      <c r="F6" s="25" t="s">
        <v>182</v>
      </c>
      <c r="G6" s="27" t="s">
        <v>183</v>
      </c>
      <c r="H6" s="27" t="s">
        <v>184</v>
      </c>
      <c r="I6" s="27" t="s">
        <v>185</v>
      </c>
      <c r="J6" s="27" t="s">
        <v>186</v>
      </c>
      <c r="K6" s="27" t="s">
        <v>187</v>
      </c>
      <c r="L6" s="27" t="s">
        <v>188</v>
      </c>
      <c r="M6" s="27" t="s">
        <v>189</v>
      </c>
      <c r="N6" s="27" t="s">
        <v>190</v>
      </c>
      <c r="O6" s="27" t="s">
        <v>191</v>
      </c>
      <c r="P6" s="27" t="s">
        <v>192</v>
      </c>
      <c r="Q6" s="27" t="s">
        <v>193</v>
      </c>
      <c r="R6" s="27" t="s">
        <v>194</v>
      </c>
      <c r="S6" s="27" t="s">
        <v>571</v>
      </c>
      <c r="T6" s="27" t="s">
        <v>743</v>
      </c>
      <c r="U6" s="27" t="s">
        <v>486</v>
      </c>
      <c r="V6" s="27" t="s">
        <v>195</v>
      </c>
      <c r="W6" s="171"/>
      <c r="X6" s="27" t="s">
        <v>197</v>
      </c>
      <c r="Y6" s="27" t="s">
        <v>198</v>
      </c>
      <c r="Z6" s="26" t="s">
        <v>199</v>
      </c>
    </row>
    <row r="7" spans="1:26" s="62" customFormat="1" ht="28.5" customHeight="1">
      <c r="A7" s="29" t="s">
        <v>229</v>
      </c>
      <c r="B7" s="98">
        <v>42</v>
      </c>
      <c r="C7" s="158">
        <v>0</v>
      </c>
      <c r="D7" s="159">
        <v>0</v>
      </c>
      <c r="E7" s="98">
        <v>25</v>
      </c>
      <c r="F7" s="98">
        <v>2</v>
      </c>
      <c r="G7" s="98">
        <v>1</v>
      </c>
      <c r="H7" s="98">
        <v>0</v>
      </c>
      <c r="I7" s="98">
        <v>0</v>
      </c>
      <c r="J7" s="98">
        <v>0</v>
      </c>
      <c r="K7" s="98">
        <v>12</v>
      </c>
      <c r="L7" s="98">
        <v>3</v>
      </c>
      <c r="M7" s="98">
        <v>2</v>
      </c>
      <c r="N7" s="154">
        <v>1</v>
      </c>
      <c r="O7" s="98">
        <v>3</v>
      </c>
      <c r="P7" s="98">
        <v>0</v>
      </c>
      <c r="Q7" s="98">
        <v>1</v>
      </c>
      <c r="R7" s="98">
        <v>0</v>
      </c>
      <c r="S7" s="98">
        <v>0</v>
      </c>
      <c r="T7" s="98">
        <v>0</v>
      </c>
      <c r="U7" s="98">
        <v>0</v>
      </c>
      <c r="V7" s="178">
        <v>0</v>
      </c>
      <c r="W7" s="98">
        <v>17</v>
      </c>
      <c r="X7" s="98">
        <v>10</v>
      </c>
      <c r="Y7" s="98">
        <v>2</v>
      </c>
      <c r="Z7" s="98">
        <v>5</v>
      </c>
    </row>
    <row r="8" spans="1:26" s="62" customFormat="1" ht="28.5" customHeight="1">
      <c r="A8" s="29" t="s">
        <v>319</v>
      </c>
      <c r="B8" s="98">
        <v>39</v>
      </c>
      <c r="C8" s="158">
        <v>0</v>
      </c>
      <c r="D8" s="177">
        <v>0</v>
      </c>
      <c r="E8" s="98">
        <v>24</v>
      </c>
      <c r="F8" s="98">
        <v>2</v>
      </c>
      <c r="G8" s="98">
        <v>1</v>
      </c>
      <c r="H8" s="98">
        <v>0</v>
      </c>
      <c r="I8" s="98">
        <v>0</v>
      </c>
      <c r="J8" s="98">
        <v>0</v>
      </c>
      <c r="K8" s="98">
        <v>12</v>
      </c>
      <c r="L8" s="98">
        <v>3</v>
      </c>
      <c r="M8" s="98">
        <v>2</v>
      </c>
      <c r="N8" s="98">
        <v>1</v>
      </c>
      <c r="O8" s="98">
        <v>3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79">
        <v>0</v>
      </c>
      <c r="W8" s="98">
        <v>15</v>
      </c>
      <c r="X8" s="98">
        <v>8</v>
      </c>
      <c r="Y8" s="98">
        <v>2</v>
      </c>
      <c r="Z8" s="98">
        <v>5</v>
      </c>
    </row>
    <row r="9" spans="1:26" s="62" customFormat="1" ht="28.5" customHeight="1">
      <c r="A9" s="29" t="s">
        <v>364</v>
      </c>
      <c r="B9" s="98">
        <v>41</v>
      </c>
      <c r="C9" s="32">
        <v>0</v>
      </c>
      <c r="D9" s="162">
        <v>0</v>
      </c>
      <c r="E9" s="98">
        <v>22</v>
      </c>
      <c r="F9" s="98">
        <v>3</v>
      </c>
      <c r="G9" s="98">
        <v>0</v>
      </c>
      <c r="H9" s="98">
        <v>0</v>
      </c>
      <c r="I9" s="98">
        <v>0</v>
      </c>
      <c r="J9" s="98">
        <v>0</v>
      </c>
      <c r="K9" s="98">
        <v>10</v>
      </c>
      <c r="L9" s="98">
        <v>2</v>
      </c>
      <c r="M9" s="98">
        <v>2</v>
      </c>
      <c r="N9" s="98">
        <v>1</v>
      </c>
      <c r="O9" s="98">
        <v>3</v>
      </c>
      <c r="P9" s="98">
        <v>0</v>
      </c>
      <c r="Q9" s="98">
        <v>1</v>
      </c>
      <c r="R9" s="98">
        <v>0</v>
      </c>
      <c r="S9" s="98">
        <v>0</v>
      </c>
      <c r="T9" s="98">
        <v>0</v>
      </c>
      <c r="U9" s="98">
        <v>0</v>
      </c>
      <c r="V9" s="179">
        <v>0</v>
      </c>
      <c r="W9" s="98">
        <v>19</v>
      </c>
      <c r="X9" s="98">
        <v>12</v>
      </c>
      <c r="Y9" s="98">
        <v>3</v>
      </c>
      <c r="Z9" s="98">
        <v>4</v>
      </c>
    </row>
    <row r="10" spans="1:26" s="62" customFormat="1" ht="28.5" customHeight="1">
      <c r="A10" s="29" t="s">
        <v>388</v>
      </c>
      <c r="B10" s="98">
        <v>41</v>
      </c>
      <c r="C10" s="32">
        <v>13</v>
      </c>
      <c r="D10" s="162">
        <v>28</v>
      </c>
      <c r="E10" s="98">
        <v>23</v>
      </c>
      <c r="F10" s="98">
        <v>3</v>
      </c>
      <c r="G10" s="98">
        <v>0</v>
      </c>
      <c r="H10" s="98">
        <v>0</v>
      </c>
      <c r="I10" s="98">
        <v>0</v>
      </c>
      <c r="J10" s="98">
        <v>0</v>
      </c>
      <c r="K10" s="98">
        <v>10</v>
      </c>
      <c r="L10" s="98">
        <v>3</v>
      </c>
      <c r="M10" s="98">
        <v>2</v>
      </c>
      <c r="N10" s="98">
        <v>1</v>
      </c>
      <c r="O10" s="98">
        <v>3</v>
      </c>
      <c r="P10" s="98">
        <v>0</v>
      </c>
      <c r="Q10" s="98">
        <v>1</v>
      </c>
      <c r="R10" s="98">
        <v>0</v>
      </c>
      <c r="S10" s="98">
        <v>0</v>
      </c>
      <c r="T10" s="98">
        <v>0</v>
      </c>
      <c r="U10" s="98">
        <v>0</v>
      </c>
      <c r="V10" s="179">
        <v>0</v>
      </c>
      <c r="W10" s="98">
        <v>18</v>
      </c>
      <c r="X10" s="98">
        <v>11</v>
      </c>
      <c r="Y10" s="98">
        <v>4</v>
      </c>
      <c r="Z10" s="98">
        <v>3</v>
      </c>
    </row>
    <row r="11" spans="1:26" s="5" customFormat="1" ht="24.75" customHeight="1">
      <c r="A11" s="29" t="s">
        <v>410</v>
      </c>
      <c r="B11" s="98">
        <v>40</v>
      </c>
      <c r="C11" s="32">
        <v>12</v>
      </c>
      <c r="D11" s="162">
        <v>28</v>
      </c>
      <c r="E11" s="98">
        <v>22</v>
      </c>
      <c r="F11" s="98">
        <v>3</v>
      </c>
      <c r="G11" s="98">
        <v>0</v>
      </c>
      <c r="H11" s="98">
        <v>0</v>
      </c>
      <c r="I11" s="98">
        <v>0</v>
      </c>
      <c r="J11" s="98">
        <v>0</v>
      </c>
      <c r="K11" s="98">
        <v>11</v>
      </c>
      <c r="L11" s="98">
        <v>2</v>
      </c>
      <c r="M11" s="98">
        <v>2</v>
      </c>
      <c r="N11" s="98">
        <v>1</v>
      </c>
      <c r="O11" s="98">
        <v>2</v>
      </c>
      <c r="P11" s="98">
        <v>0</v>
      </c>
      <c r="Q11" s="98">
        <v>1</v>
      </c>
      <c r="R11" s="98">
        <v>0</v>
      </c>
      <c r="S11" s="98">
        <v>0</v>
      </c>
      <c r="T11" s="98">
        <v>0</v>
      </c>
      <c r="U11" s="98">
        <v>0</v>
      </c>
      <c r="V11" s="179">
        <v>0</v>
      </c>
      <c r="W11" s="98">
        <v>18</v>
      </c>
      <c r="X11" s="98">
        <v>11</v>
      </c>
      <c r="Y11" s="98">
        <v>3</v>
      </c>
      <c r="Z11" s="98">
        <v>4</v>
      </c>
    </row>
    <row r="12" spans="1:26" s="62" customFormat="1" ht="30" customHeight="1">
      <c r="A12" s="29" t="s">
        <v>417</v>
      </c>
      <c r="B12" s="213">
        <v>42</v>
      </c>
      <c r="C12" s="32">
        <v>15</v>
      </c>
      <c r="D12" s="162">
        <v>27</v>
      </c>
      <c r="E12" s="98">
        <v>24</v>
      </c>
      <c r="F12" s="98">
        <v>3</v>
      </c>
      <c r="G12" s="98">
        <v>0</v>
      </c>
      <c r="H12" s="98">
        <v>0</v>
      </c>
      <c r="I12" s="98">
        <v>0</v>
      </c>
      <c r="J12" s="98">
        <v>0</v>
      </c>
      <c r="K12" s="98">
        <v>12</v>
      </c>
      <c r="L12" s="98">
        <v>2</v>
      </c>
      <c r="M12" s="98">
        <v>2</v>
      </c>
      <c r="N12" s="98">
        <v>1</v>
      </c>
      <c r="O12" s="98">
        <v>3</v>
      </c>
      <c r="P12" s="98">
        <v>0</v>
      </c>
      <c r="Q12" s="98">
        <v>1</v>
      </c>
      <c r="R12" s="98">
        <v>0</v>
      </c>
      <c r="S12" s="98">
        <v>0</v>
      </c>
      <c r="T12" s="98">
        <v>0</v>
      </c>
      <c r="U12" s="98">
        <v>0</v>
      </c>
      <c r="V12" s="179">
        <v>0</v>
      </c>
      <c r="W12" s="98">
        <v>18</v>
      </c>
      <c r="X12" s="98">
        <v>11</v>
      </c>
      <c r="Y12" s="98">
        <v>3</v>
      </c>
      <c r="Z12" s="98">
        <v>4</v>
      </c>
    </row>
    <row r="13" spans="1:26" s="62" customFormat="1" ht="30" customHeight="1">
      <c r="A13" s="29" t="s">
        <v>446</v>
      </c>
      <c r="B13" s="303">
        <v>43</v>
      </c>
      <c r="C13" s="32">
        <v>16</v>
      </c>
      <c r="D13" s="162">
        <v>27</v>
      </c>
      <c r="E13" s="302">
        <v>25</v>
      </c>
      <c r="F13" s="302">
        <v>3</v>
      </c>
      <c r="G13" s="302">
        <v>0</v>
      </c>
      <c r="H13" s="302">
        <v>0</v>
      </c>
      <c r="I13" s="302">
        <v>0</v>
      </c>
      <c r="J13" s="302">
        <v>0</v>
      </c>
      <c r="K13" s="302">
        <v>12</v>
      </c>
      <c r="L13" s="302">
        <v>3</v>
      </c>
      <c r="M13" s="302">
        <v>2</v>
      </c>
      <c r="N13" s="302">
        <v>1</v>
      </c>
      <c r="O13" s="302">
        <v>3</v>
      </c>
      <c r="P13" s="302">
        <v>0</v>
      </c>
      <c r="Q13" s="302">
        <v>1</v>
      </c>
      <c r="R13" s="302">
        <v>0</v>
      </c>
      <c r="S13" s="302">
        <v>0</v>
      </c>
      <c r="T13" s="302">
        <v>0</v>
      </c>
      <c r="U13" s="302">
        <v>0</v>
      </c>
      <c r="V13" s="304">
        <v>0</v>
      </c>
      <c r="W13" s="302">
        <v>18</v>
      </c>
      <c r="X13" s="302">
        <v>12</v>
      </c>
      <c r="Y13" s="302">
        <v>3</v>
      </c>
      <c r="Z13" s="302">
        <v>3</v>
      </c>
    </row>
    <row r="14" spans="1:26" s="62" customFormat="1" ht="30" customHeight="1">
      <c r="A14" s="29" t="s">
        <v>581</v>
      </c>
      <c r="B14" s="303">
        <v>44</v>
      </c>
      <c r="C14" s="32">
        <v>12</v>
      </c>
      <c r="D14" s="162">
        <v>32</v>
      </c>
      <c r="E14" s="302">
        <v>25</v>
      </c>
      <c r="F14" s="302">
        <v>3</v>
      </c>
      <c r="G14" s="302">
        <v>0</v>
      </c>
      <c r="H14" s="302">
        <v>0</v>
      </c>
      <c r="I14" s="302">
        <v>0</v>
      </c>
      <c r="J14" s="302">
        <v>0</v>
      </c>
      <c r="K14" s="302">
        <v>12</v>
      </c>
      <c r="L14" s="302">
        <v>3</v>
      </c>
      <c r="M14" s="302">
        <v>2</v>
      </c>
      <c r="N14" s="302">
        <v>1</v>
      </c>
      <c r="O14" s="302">
        <v>3</v>
      </c>
      <c r="P14" s="302">
        <v>0</v>
      </c>
      <c r="Q14" s="302">
        <v>1</v>
      </c>
      <c r="R14" s="302">
        <v>0</v>
      </c>
      <c r="S14" s="302">
        <v>0</v>
      </c>
      <c r="T14" s="302">
        <v>0</v>
      </c>
      <c r="U14" s="302">
        <v>0</v>
      </c>
      <c r="V14" s="304">
        <v>0</v>
      </c>
      <c r="W14" s="302">
        <v>19</v>
      </c>
      <c r="X14" s="302">
        <v>12</v>
      </c>
      <c r="Y14" s="302">
        <v>3</v>
      </c>
      <c r="Z14" s="302">
        <v>4</v>
      </c>
    </row>
    <row r="15" spans="1:26" s="62" customFormat="1" ht="30" customHeight="1">
      <c r="A15" s="457" t="s">
        <v>820</v>
      </c>
      <c r="B15" s="454">
        <v>51</v>
      </c>
      <c r="C15" s="452">
        <v>15</v>
      </c>
      <c r="D15" s="453">
        <v>36</v>
      </c>
      <c r="E15" s="455">
        <v>31</v>
      </c>
      <c r="F15" s="455">
        <v>3</v>
      </c>
      <c r="G15" s="455">
        <v>0</v>
      </c>
      <c r="H15" s="455">
        <v>0</v>
      </c>
      <c r="I15" s="455">
        <v>0</v>
      </c>
      <c r="J15" s="455">
        <v>0</v>
      </c>
      <c r="K15" s="455">
        <v>18</v>
      </c>
      <c r="L15" s="455">
        <v>3</v>
      </c>
      <c r="M15" s="455">
        <v>2</v>
      </c>
      <c r="N15" s="455">
        <v>1</v>
      </c>
      <c r="O15" s="455">
        <v>3</v>
      </c>
      <c r="P15" s="455">
        <v>0</v>
      </c>
      <c r="Q15" s="455">
        <v>1</v>
      </c>
      <c r="R15" s="455">
        <v>0</v>
      </c>
      <c r="S15" s="455">
        <v>0</v>
      </c>
      <c r="T15" s="455">
        <v>0</v>
      </c>
      <c r="U15" s="455">
        <v>0</v>
      </c>
      <c r="V15" s="456">
        <v>0</v>
      </c>
      <c r="W15" s="455">
        <v>20</v>
      </c>
      <c r="X15" s="455">
        <v>13</v>
      </c>
      <c r="Y15" s="455">
        <v>3</v>
      </c>
      <c r="Z15" s="455">
        <v>4</v>
      </c>
    </row>
    <row r="16" spans="1:8" s="5" customFormat="1" ht="19.5" customHeight="1">
      <c r="A16" s="23" t="s">
        <v>505</v>
      </c>
      <c r="B16" s="4"/>
      <c r="H16" s="49"/>
    </row>
    <row r="17" spans="1:10" s="5" customFormat="1" ht="15" customHeight="1">
      <c r="A17" s="12" t="s">
        <v>513</v>
      </c>
      <c r="J17" s="49"/>
    </row>
    <row r="18" spans="2:24" s="2" customFormat="1" ht="14.25" customHeight="1">
      <c r="B18" s="75"/>
      <c r="C18" s="75"/>
      <c r="D18" s="71"/>
      <c r="E18" s="87"/>
      <c r="F18" s="87"/>
      <c r="G18" s="87"/>
      <c r="H18" s="87"/>
      <c r="I18" s="87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5"/>
      <c r="V18" s="71"/>
      <c r="W18" s="71"/>
      <c r="X18" s="71"/>
    </row>
    <row r="19" spans="1:8" s="2" customFormat="1" ht="14.25" customHeight="1">
      <c r="A19" s="630"/>
      <c r="B19" s="630"/>
      <c r="C19" s="630"/>
      <c r="D19" s="630"/>
      <c r="E19" s="630"/>
      <c r="H19" s="57"/>
    </row>
    <row r="20" s="2" customFormat="1" ht="12">
      <c r="H20" s="57"/>
    </row>
    <row r="21" spans="1:22" s="2" customFormat="1" ht="18.75" customHeight="1">
      <c r="A21" s="45"/>
      <c r="B21" s="45"/>
      <c r="C21" s="45"/>
      <c r="D21" s="45"/>
      <c r="E21" s="45"/>
      <c r="F21" s="45"/>
      <c r="G21" s="45"/>
      <c r="H21" s="58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4"/>
      <c r="U21" s="44"/>
      <c r="V21" s="45"/>
    </row>
    <row r="22" spans="3:22" s="2" customFormat="1" ht="18.75" customHeight="1">
      <c r="C22" s="18"/>
      <c r="D22" s="18"/>
      <c r="E22" s="18"/>
      <c r="F22" s="18"/>
      <c r="G22" s="18"/>
      <c r="H22" s="58"/>
      <c r="I22" s="18"/>
      <c r="J22" s="18"/>
      <c r="K22" s="18"/>
      <c r="L22" s="18"/>
      <c r="M22" s="18"/>
      <c r="N22" s="18"/>
      <c r="O22" s="18"/>
      <c r="P22" s="18"/>
      <c r="Q22" s="44" t="s">
        <v>0</v>
      </c>
      <c r="R22" s="18"/>
      <c r="S22" s="18"/>
      <c r="T22" s="18"/>
      <c r="U22" s="18"/>
      <c r="V22" s="18"/>
    </row>
    <row r="23" spans="1:25" ht="18.75" customHeight="1">
      <c r="A23" s="2"/>
      <c r="B23" s="2"/>
      <c r="C23" s="2"/>
      <c r="D23" s="2"/>
      <c r="E23" s="2"/>
      <c r="F23" s="2"/>
      <c r="G23" s="2"/>
      <c r="H23" s="5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1" s="2" customFormat="1" ht="19.5" customHeight="1">
      <c r="A24" s="237"/>
      <c r="B24" s="237"/>
      <c r="C24" s="237"/>
      <c r="D24" s="237"/>
      <c r="E24" s="237"/>
      <c r="F24" s="237"/>
      <c r="G24" s="237"/>
      <c r="H24" s="240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46"/>
      <c r="AA24" s="46"/>
      <c r="AB24" s="46"/>
      <c r="AC24" s="46"/>
      <c r="AD24" s="46"/>
      <c r="AE24" s="46"/>
    </row>
    <row r="25" spans="1:31" s="2" customFormat="1" ht="19.5" customHeight="1">
      <c r="A25" s="46"/>
      <c r="B25" s="46"/>
      <c r="C25" s="46"/>
      <c r="D25" s="46"/>
      <c r="E25" s="46"/>
      <c r="F25" s="46"/>
      <c r="G25" s="46"/>
      <c r="H25" s="5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">
      <c r="A26" s="47"/>
      <c r="B26" s="47"/>
      <c r="C26" s="47"/>
      <c r="D26" s="47"/>
      <c r="E26" s="47"/>
      <c r="F26" s="47"/>
      <c r="G26" s="47"/>
      <c r="H26" s="5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ht="12">
      <c r="A27" s="47"/>
      <c r="B27" s="47"/>
      <c r="C27" s="47"/>
      <c r="D27" s="47"/>
      <c r="E27" s="47"/>
      <c r="F27" s="47"/>
      <c r="G27" s="47"/>
      <c r="H27" s="5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ht="12">
      <c r="A28" s="47"/>
      <c r="B28" s="47"/>
      <c r="C28" s="47"/>
      <c r="D28" s="47"/>
      <c r="E28" s="47"/>
      <c r="F28" s="47"/>
      <c r="G28" s="47"/>
      <c r="H28" s="5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ht="12">
      <c r="A29" s="47"/>
      <c r="B29" s="47"/>
      <c r="C29" s="47"/>
      <c r="D29" s="47"/>
      <c r="E29" s="47"/>
      <c r="F29" s="47"/>
      <c r="G29" s="47"/>
      <c r="H29" s="5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ht="12">
      <c r="A30" s="47"/>
      <c r="B30" s="47"/>
      <c r="C30" s="47"/>
      <c r="D30" s="47"/>
      <c r="E30" s="47"/>
      <c r="F30" s="47"/>
      <c r="G30" s="47"/>
      <c r="H30" s="5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ht="12">
      <c r="H31" s="58"/>
    </row>
    <row r="32" ht="12">
      <c r="H32" s="58"/>
    </row>
    <row r="33" ht="12">
      <c r="H33" s="58"/>
    </row>
    <row r="34" ht="12">
      <c r="H34" s="58"/>
    </row>
    <row r="35" ht="12">
      <c r="H35" s="58"/>
    </row>
    <row r="36" ht="12">
      <c r="H36" s="58"/>
    </row>
    <row r="37" ht="12">
      <c r="H37" s="58"/>
    </row>
    <row r="38" ht="12">
      <c r="H38" s="58"/>
    </row>
    <row r="39" ht="12">
      <c r="H39" s="58"/>
    </row>
    <row r="40" ht="12">
      <c r="H40" s="58"/>
    </row>
    <row r="41" ht="12">
      <c r="H41" s="58"/>
    </row>
    <row r="42" ht="12">
      <c r="H42" s="58"/>
    </row>
    <row r="43" ht="12">
      <c r="H43" s="58"/>
    </row>
    <row r="44" ht="12">
      <c r="H44" s="58"/>
    </row>
    <row r="45" ht="12">
      <c r="H45" s="58"/>
    </row>
    <row r="46" ht="12">
      <c r="H46" s="58"/>
    </row>
    <row r="47" ht="12">
      <c r="H47" s="58"/>
    </row>
    <row r="48" ht="12">
      <c r="H48" s="58"/>
    </row>
    <row r="49" ht="12">
      <c r="H49" s="58"/>
    </row>
    <row r="50" ht="12">
      <c r="H50" s="58"/>
    </row>
    <row r="51" ht="12">
      <c r="H51" s="58"/>
    </row>
    <row r="52" ht="12">
      <c r="H52" s="58"/>
    </row>
    <row r="53" ht="12">
      <c r="H53" s="58"/>
    </row>
    <row r="54" ht="12">
      <c r="H54" s="58"/>
    </row>
    <row r="55" ht="12">
      <c r="H55" s="58"/>
    </row>
  </sheetData>
  <sheetProtection/>
  <mergeCells count="6">
    <mergeCell ref="A2:I2"/>
    <mergeCell ref="A5:A6"/>
    <mergeCell ref="E5:V5"/>
    <mergeCell ref="W5:Z5"/>
    <mergeCell ref="A19:E19"/>
    <mergeCell ref="B5:D5"/>
  </mergeCells>
  <printOptions/>
  <pageMargins left="0.2362204724409449" right="0.1968503937007874" top="0.7874015748031497" bottom="0.5511811023622047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0"/>
  <sheetViews>
    <sheetView zoomScalePageLayoutView="0" workbookViewId="0" topLeftCell="A1">
      <selection activeCell="Q18" sqref="Q18"/>
    </sheetView>
  </sheetViews>
  <sheetFormatPr defaultColWidth="8.88671875" defaultRowHeight="13.5"/>
  <cols>
    <col min="1" max="10" width="8.88671875" style="237" customWidth="1"/>
    <col min="11" max="11" width="8.77734375" style="237" customWidth="1"/>
    <col min="12" max="12" width="10.6640625" style="237" customWidth="1"/>
    <col min="13" max="16384" width="8.88671875" style="237" customWidth="1"/>
  </cols>
  <sheetData>
    <row r="1" ht="15.75" customHeight="1"/>
    <row r="2" spans="1:10" ht="17.25" customHeight="1">
      <c r="A2" s="620" t="s">
        <v>676</v>
      </c>
      <c r="B2" s="620"/>
      <c r="C2" s="620"/>
      <c r="D2" s="620"/>
      <c r="E2" s="620"/>
      <c r="F2" s="634"/>
      <c r="G2" s="634"/>
      <c r="H2" s="239" t="s">
        <v>0</v>
      </c>
      <c r="I2" s="239"/>
      <c r="J2" s="239"/>
    </row>
    <row r="3" ht="9" customHeight="1"/>
    <row r="4" ht="13.5" hidden="1"/>
    <row r="5" spans="1:14" s="12" customFormat="1" ht="19.5" customHeight="1">
      <c r="A5" s="23" t="s">
        <v>515</v>
      </c>
      <c r="N5" s="23" t="s">
        <v>0</v>
      </c>
    </row>
    <row r="6" spans="1:17" s="12" customFormat="1" ht="19.5" customHeight="1">
      <c r="A6" s="633" t="s">
        <v>746</v>
      </c>
      <c r="B6" s="626" t="s">
        <v>275</v>
      </c>
      <c r="C6" s="622"/>
      <c r="D6" s="622"/>
      <c r="E6" s="622"/>
      <c r="F6" s="622"/>
      <c r="G6" s="635" t="s">
        <v>276</v>
      </c>
      <c r="H6" s="636"/>
      <c r="I6" s="636"/>
      <c r="J6" s="636"/>
      <c r="K6" s="636"/>
      <c r="L6" s="636"/>
      <c r="M6" s="636"/>
      <c r="N6" s="636"/>
      <c r="O6" s="636"/>
      <c r="P6" s="636"/>
      <c r="Q6" s="636"/>
    </row>
    <row r="7" spans="1:17" s="243" customFormat="1" ht="19.5" customHeight="1">
      <c r="A7" s="637"/>
      <c r="B7" s="233"/>
      <c r="C7" s="628" t="s">
        <v>18</v>
      </c>
      <c r="D7" s="628" t="s">
        <v>277</v>
      </c>
      <c r="E7" s="628" t="s">
        <v>278</v>
      </c>
      <c r="F7" s="628" t="s">
        <v>279</v>
      </c>
      <c r="G7" s="233"/>
      <c r="H7" s="628" t="s">
        <v>19</v>
      </c>
      <c r="I7" s="628" t="s">
        <v>280</v>
      </c>
      <c r="J7" s="628" t="s">
        <v>20</v>
      </c>
      <c r="K7" s="631" t="s">
        <v>281</v>
      </c>
      <c r="L7" s="242"/>
      <c r="M7" s="631" t="s">
        <v>21</v>
      </c>
      <c r="N7" s="631" t="s">
        <v>22</v>
      </c>
      <c r="O7" s="631" t="s">
        <v>282</v>
      </c>
      <c r="P7" s="631" t="s">
        <v>283</v>
      </c>
      <c r="Q7" s="631" t="s">
        <v>284</v>
      </c>
    </row>
    <row r="8" spans="1:17" s="243" customFormat="1" ht="24" customHeight="1">
      <c r="A8" s="638"/>
      <c r="B8" s="234"/>
      <c r="C8" s="628"/>
      <c r="D8" s="628"/>
      <c r="E8" s="628"/>
      <c r="F8" s="628"/>
      <c r="G8" s="234"/>
      <c r="H8" s="628"/>
      <c r="I8" s="628"/>
      <c r="J8" s="628"/>
      <c r="K8" s="640"/>
      <c r="L8" s="27" t="s">
        <v>593</v>
      </c>
      <c r="M8" s="639"/>
      <c r="N8" s="639"/>
      <c r="O8" s="639"/>
      <c r="P8" s="639"/>
      <c r="Q8" s="639"/>
    </row>
    <row r="9" spans="1:17" s="12" customFormat="1" ht="21.75" customHeight="1">
      <c r="A9" s="13" t="s">
        <v>229</v>
      </c>
      <c r="B9" s="99">
        <v>7</v>
      </c>
      <c r="C9" s="100">
        <v>1</v>
      </c>
      <c r="D9" s="101">
        <v>1</v>
      </c>
      <c r="E9" s="101">
        <v>0</v>
      </c>
      <c r="F9" s="137">
        <v>5</v>
      </c>
      <c r="G9" s="228">
        <v>362</v>
      </c>
      <c r="H9" s="101">
        <v>108</v>
      </c>
      <c r="I9" s="101">
        <v>1</v>
      </c>
      <c r="J9" s="101">
        <v>0</v>
      </c>
      <c r="K9" s="228">
        <v>24</v>
      </c>
      <c r="L9" s="101">
        <v>5</v>
      </c>
      <c r="M9" s="101">
        <v>4</v>
      </c>
      <c r="N9" s="101">
        <v>0</v>
      </c>
      <c r="O9" s="101">
        <v>225</v>
      </c>
      <c r="P9" s="101"/>
      <c r="Q9" s="101"/>
    </row>
    <row r="10" spans="1:17" s="12" customFormat="1" ht="21.75" customHeight="1">
      <c r="A10" s="13" t="s">
        <v>319</v>
      </c>
      <c r="B10" s="99">
        <v>9</v>
      </c>
      <c r="C10" s="100">
        <v>1</v>
      </c>
      <c r="D10" s="101">
        <v>0</v>
      </c>
      <c r="E10" s="101">
        <v>1</v>
      </c>
      <c r="F10" s="137">
        <v>7</v>
      </c>
      <c r="G10" s="228">
        <v>384</v>
      </c>
      <c r="H10" s="101">
        <v>106</v>
      </c>
      <c r="I10" s="101">
        <v>1</v>
      </c>
      <c r="J10" s="101">
        <v>0</v>
      </c>
      <c r="K10" s="228">
        <v>24</v>
      </c>
      <c r="L10" s="101">
        <v>5</v>
      </c>
      <c r="M10" s="101">
        <v>4</v>
      </c>
      <c r="N10" s="101">
        <v>0</v>
      </c>
      <c r="O10" s="101">
        <v>241</v>
      </c>
      <c r="P10" s="101">
        <v>0</v>
      </c>
      <c r="Q10" s="101">
        <v>8</v>
      </c>
    </row>
    <row r="11" spans="1:17" s="12" customFormat="1" ht="21.75" customHeight="1">
      <c r="A11" s="13" t="s">
        <v>364</v>
      </c>
      <c r="B11" s="99">
        <v>10</v>
      </c>
      <c r="C11" s="100">
        <v>1</v>
      </c>
      <c r="D11" s="101">
        <v>0</v>
      </c>
      <c r="E11" s="101">
        <v>0</v>
      </c>
      <c r="F11" s="137">
        <v>9</v>
      </c>
      <c r="G11" s="228">
        <v>389</v>
      </c>
      <c r="H11" s="101">
        <v>106</v>
      </c>
      <c r="I11" s="101">
        <v>1</v>
      </c>
      <c r="J11" s="101">
        <v>0</v>
      </c>
      <c r="K11" s="228">
        <v>22</v>
      </c>
      <c r="L11" s="101">
        <v>5</v>
      </c>
      <c r="M11" s="101">
        <v>4</v>
      </c>
      <c r="N11" s="101">
        <v>0</v>
      </c>
      <c r="O11" s="101">
        <v>247</v>
      </c>
      <c r="P11" s="101">
        <v>0</v>
      </c>
      <c r="Q11" s="101">
        <v>9</v>
      </c>
    </row>
    <row r="12" spans="1:17" s="11" customFormat="1" ht="21.75" customHeight="1">
      <c r="A12" s="13" t="s">
        <v>388</v>
      </c>
      <c r="B12" s="99">
        <v>11</v>
      </c>
      <c r="C12" s="101">
        <v>1</v>
      </c>
      <c r="D12" s="101">
        <v>0</v>
      </c>
      <c r="E12" s="101">
        <v>0</v>
      </c>
      <c r="F12" s="137">
        <v>10</v>
      </c>
      <c r="G12" s="228">
        <v>415</v>
      </c>
      <c r="H12" s="101">
        <v>98</v>
      </c>
      <c r="I12" s="101">
        <v>1</v>
      </c>
      <c r="J12" s="101">
        <v>0</v>
      </c>
      <c r="K12" s="228">
        <v>24</v>
      </c>
      <c r="L12" s="101">
        <v>5</v>
      </c>
      <c r="M12" s="101">
        <v>4</v>
      </c>
      <c r="N12" s="101">
        <v>0</v>
      </c>
      <c r="O12" s="101">
        <v>279</v>
      </c>
      <c r="P12" s="101">
        <v>0</v>
      </c>
      <c r="Q12" s="101">
        <v>9</v>
      </c>
    </row>
    <row r="13" spans="1:17" s="12" customFormat="1" ht="23.25" customHeight="1">
      <c r="A13" s="13" t="s">
        <v>410</v>
      </c>
      <c r="B13" s="99">
        <v>11</v>
      </c>
      <c r="C13" s="101">
        <v>1</v>
      </c>
      <c r="D13" s="101">
        <v>0</v>
      </c>
      <c r="E13" s="101">
        <v>0</v>
      </c>
      <c r="F13" s="137">
        <v>10</v>
      </c>
      <c r="G13" s="228">
        <v>402</v>
      </c>
      <c r="H13" s="101">
        <v>100</v>
      </c>
      <c r="I13" s="101">
        <v>1</v>
      </c>
      <c r="J13" s="101">
        <v>0</v>
      </c>
      <c r="K13" s="228">
        <v>23</v>
      </c>
      <c r="L13" s="101">
        <v>5</v>
      </c>
      <c r="M13" s="101">
        <v>4</v>
      </c>
      <c r="N13" s="101">
        <v>0</v>
      </c>
      <c r="O13" s="101">
        <v>266</v>
      </c>
      <c r="P13" s="101">
        <v>0</v>
      </c>
      <c r="Q13" s="101">
        <v>8</v>
      </c>
    </row>
    <row r="14" spans="1:17" s="11" customFormat="1" ht="25.5" customHeight="1">
      <c r="A14" s="13" t="s">
        <v>417</v>
      </c>
      <c r="B14" s="99">
        <v>10</v>
      </c>
      <c r="C14" s="101">
        <v>1</v>
      </c>
      <c r="D14" s="101">
        <v>0</v>
      </c>
      <c r="E14" s="101">
        <v>0</v>
      </c>
      <c r="F14" s="137">
        <v>9</v>
      </c>
      <c r="G14" s="228">
        <v>414</v>
      </c>
      <c r="H14" s="101">
        <v>101</v>
      </c>
      <c r="I14" s="101">
        <v>1</v>
      </c>
      <c r="J14" s="101">
        <v>0</v>
      </c>
      <c r="K14" s="228">
        <v>24</v>
      </c>
      <c r="L14" s="158">
        <v>6</v>
      </c>
      <c r="M14" s="101">
        <v>4</v>
      </c>
      <c r="N14" s="101">
        <v>0</v>
      </c>
      <c r="O14" s="33">
        <v>275</v>
      </c>
      <c r="P14" s="33">
        <v>0</v>
      </c>
      <c r="Q14" s="33">
        <v>9</v>
      </c>
    </row>
    <row r="15" spans="1:17" s="11" customFormat="1" ht="25.5" customHeight="1">
      <c r="A15" s="13" t="s">
        <v>447</v>
      </c>
      <c r="B15" s="224">
        <f>SUM(C15:F15)</f>
        <v>10</v>
      </c>
      <c r="C15" s="63">
        <v>1</v>
      </c>
      <c r="D15" s="63">
        <v>0</v>
      </c>
      <c r="E15" s="63">
        <v>0</v>
      </c>
      <c r="F15" s="145">
        <v>9</v>
      </c>
      <c r="G15" s="228">
        <v>450</v>
      </c>
      <c r="H15" s="63">
        <v>100</v>
      </c>
      <c r="I15" s="63">
        <v>1</v>
      </c>
      <c r="J15" s="63">
        <v>0</v>
      </c>
      <c r="K15" s="63">
        <v>26</v>
      </c>
      <c r="L15" s="63">
        <v>7</v>
      </c>
      <c r="M15" s="63">
        <v>4</v>
      </c>
      <c r="N15" s="63">
        <v>0</v>
      </c>
      <c r="O15" s="63">
        <v>308</v>
      </c>
      <c r="P15" s="63">
        <v>0</v>
      </c>
      <c r="Q15" s="41">
        <v>11</v>
      </c>
    </row>
    <row r="16" spans="1:19" s="11" customFormat="1" ht="25.5" customHeight="1">
      <c r="A16" s="13" t="s">
        <v>584</v>
      </c>
      <c r="B16" s="321">
        <v>15</v>
      </c>
      <c r="C16" s="228">
        <v>1</v>
      </c>
      <c r="D16" s="228">
        <v>0</v>
      </c>
      <c r="E16" s="228">
        <v>1</v>
      </c>
      <c r="F16" s="231">
        <v>13</v>
      </c>
      <c r="G16" s="34">
        <v>474</v>
      </c>
      <c r="H16" s="63">
        <v>105</v>
      </c>
      <c r="I16" s="63">
        <v>1</v>
      </c>
      <c r="J16" s="63">
        <v>0</v>
      </c>
      <c r="K16" s="63">
        <v>23</v>
      </c>
      <c r="L16" s="63">
        <v>7</v>
      </c>
      <c r="M16" s="63">
        <v>4</v>
      </c>
      <c r="N16" s="63">
        <v>0</v>
      </c>
      <c r="O16" s="63">
        <v>326</v>
      </c>
      <c r="P16" s="63">
        <v>0</v>
      </c>
      <c r="Q16" s="41">
        <v>15</v>
      </c>
      <c r="R16" s="40"/>
      <c r="S16" s="40"/>
    </row>
    <row r="17" spans="1:19" s="11" customFormat="1" ht="25.5" customHeight="1">
      <c r="A17" s="459" t="s">
        <v>820</v>
      </c>
      <c r="B17" s="460">
        <v>12</v>
      </c>
      <c r="C17" s="464">
        <v>1</v>
      </c>
      <c r="D17" s="464">
        <v>0</v>
      </c>
      <c r="E17" s="464">
        <v>2</v>
      </c>
      <c r="F17" s="463">
        <v>9</v>
      </c>
      <c r="G17" s="462">
        <v>466</v>
      </c>
      <c r="H17" s="461">
        <v>103</v>
      </c>
      <c r="I17" s="461">
        <v>1</v>
      </c>
      <c r="J17" s="461">
        <v>0</v>
      </c>
      <c r="K17" s="461">
        <v>23</v>
      </c>
      <c r="L17" s="461">
        <v>6</v>
      </c>
      <c r="M17" s="461">
        <v>3</v>
      </c>
      <c r="N17" s="461">
        <v>0</v>
      </c>
      <c r="O17" s="461">
        <v>321</v>
      </c>
      <c r="P17" s="462">
        <v>0</v>
      </c>
      <c r="Q17" s="458">
        <v>15</v>
      </c>
      <c r="R17" s="40"/>
      <c r="S17" s="40"/>
    </row>
    <row r="18" spans="1:27" s="62" customFormat="1" ht="18" customHeight="1">
      <c r="A18" s="244" t="s">
        <v>596</v>
      </c>
      <c r="D18" s="61"/>
      <c r="E18" s="51"/>
      <c r="F18" s="51"/>
      <c r="G18" s="51"/>
      <c r="H18" s="61"/>
      <c r="I18" s="61"/>
      <c r="J18" s="61"/>
      <c r="K18" s="61"/>
      <c r="L18" s="61"/>
      <c r="M18" s="61"/>
      <c r="N18" s="51"/>
      <c r="O18" s="61"/>
      <c r="P18" s="5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20" ht="13.5">
      <c r="G20" s="245"/>
    </row>
  </sheetData>
  <sheetProtection/>
  <mergeCells count="17">
    <mergeCell ref="Q7:Q8"/>
    <mergeCell ref="J7:J8"/>
    <mergeCell ref="K7:K8"/>
    <mergeCell ref="M7:M8"/>
    <mergeCell ref="N7:N8"/>
    <mergeCell ref="O7:O8"/>
    <mergeCell ref="P7:P8"/>
    <mergeCell ref="A2:G2"/>
    <mergeCell ref="B6:F6"/>
    <mergeCell ref="G6:Q6"/>
    <mergeCell ref="A6:A8"/>
    <mergeCell ref="C7:C8"/>
    <mergeCell ref="D7:D8"/>
    <mergeCell ref="E7:E8"/>
    <mergeCell ref="F7:F8"/>
    <mergeCell ref="H7:H8"/>
    <mergeCell ref="I7:I8"/>
  </mergeCells>
  <printOptions/>
  <pageMargins left="0.3" right="0.32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W19" sqref="W19"/>
    </sheetView>
  </sheetViews>
  <sheetFormatPr defaultColWidth="8.88671875" defaultRowHeight="13.5"/>
  <cols>
    <col min="1" max="1" width="8.6640625" style="247" customWidth="1"/>
    <col min="2" max="2" width="8.5546875" style="247" customWidth="1"/>
    <col min="3" max="3" width="8.21484375" style="247" customWidth="1"/>
    <col min="4" max="4" width="7.10546875" style="247" customWidth="1"/>
    <col min="5" max="5" width="7.77734375" style="247" customWidth="1"/>
    <col min="6" max="6" width="6.99609375" style="247" customWidth="1"/>
    <col min="7" max="8" width="7.99609375" style="247" customWidth="1"/>
    <col min="9" max="9" width="6.77734375" style="247" customWidth="1"/>
    <col min="10" max="10" width="8.10546875" style="247" customWidth="1"/>
    <col min="11" max="11" width="6.77734375" style="247" customWidth="1"/>
    <col min="12" max="12" width="8.10546875" style="247" customWidth="1"/>
    <col min="13" max="13" width="8.21484375" style="247" customWidth="1"/>
    <col min="14" max="14" width="6.99609375" style="247" customWidth="1"/>
    <col min="15" max="15" width="7.10546875" style="247" customWidth="1"/>
    <col min="16" max="16" width="7.21484375" style="247" customWidth="1"/>
    <col min="17" max="17" width="8.21484375" style="247" customWidth="1"/>
    <col min="18" max="18" width="6.77734375" style="247" customWidth="1"/>
    <col min="19" max="16384" width="8.88671875" style="247" customWidth="1"/>
  </cols>
  <sheetData>
    <row r="2" spans="1:18" ht="18" customHeight="1">
      <c r="A2" s="644" t="s">
        <v>677</v>
      </c>
      <c r="B2" s="644"/>
      <c r="C2" s="644"/>
      <c r="D2" s="644"/>
      <c r="E2" s="644"/>
      <c r="F2" s="644"/>
      <c r="G2" s="644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9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351" customFormat="1" ht="19.5" customHeight="1">
      <c r="A4" s="349" t="s">
        <v>516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23" s="351" customFormat="1" ht="19.5" customHeight="1">
      <c r="A5" s="650" t="s">
        <v>745</v>
      </c>
      <c r="B5" s="657" t="s">
        <v>597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58" t="s">
        <v>598</v>
      </c>
      <c r="U5" s="658"/>
      <c r="V5" s="658"/>
      <c r="W5" s="659"/>
    </row>
    <row r="6" spans="1:24" s="351" customFormat="1" ht="21.75" customHeight="1">
      <c r="A6" s="650"/>
      <c r="B6" s="645" t="s">
        <v>23</v>
      </c>
      <c r="C6" s="647" t="s">
        <v>106</v>
      </c>
      <c r="D6" s="648"/>
      <c r="E6" s="648"/>
      <c r="F6" s="648"/>
      <c r="G6" s="648"/>
      <c r="H6" s="648"/>
      <c r="I6" s="649"/>
      <c r="J6" s="650" t="s">
        <v>765</v>
      </c>
      <c r="K6" s="662" t="s">
        <v>290</v>
      </c>
      <c r="L6" s="658"/>
      <c r="M6" s="658"/>
      <c r="N6" s="658"/>
      <c r="O6" s="626" t="s">
        <v>766</v>
      </c>
      <c r="P6" s="626"/>
      <c r="Q6" s="622"/>
      <c r="R6" s="624"/>
      <c r="S6" s="622"/>
      <c r="T6" s="635" t="s">
        <v>202</v>
      </c>
      <c r="U6" s="636"/>
      <c r="V6" s="636"/>
      <c r="W6" s="636"/>
      <c r="X6" s="352"/>
    </row>
    <row r="7" spans="1:24" s="351" customFormat="1" ht="21.75" customHeight="1">
      <c r="A7" s="650"/>
      <c r="B7" s="646"/>
      <c r="C7" s="652"/>
      <c r="D7" s="660" t="s">
        <v>599</v>
      </c>
      <c r="E7" s="642" t="s">
        <v>107</v>
      </c>
      <c r="F7" s="642" t="s">
        <v>56</v>
      </c>
      <c r="G7" s="642" t="s">
        <v>108</v>
      </c>
      <c r="H7" s="642" t="s">
        <v>109</v>
      </c>
      <c r="I7" s="642" t="s">
        <v>110</v>
      </c>
      <c r="J7" s="651"/>
      <c r="K7" s="652"/>
      <c r="L7" s="641" t="s">
        <v>393</v>
      </c>
      <c r="M7" s="642" t="s">
        <v>111</v>
      </c>
      <c r="N7" s="650" t="s">
        <v>600</v>
      </c>
      <c r="O7" s="652"/>
      <c r="P7" s="625" t="s">
        <v>203</v>
      </c>
      <c r="Q7" s="628" t="s">
        <v>767</v>
      </c>
      <c r="R7" s="627" t="s">
        <v>204</v>
      </c>
      <c r="S7" s="629" t="s">
        <v>205</v>
      </c>
      <c r="T7" s="652"/>
      <c r="U7" s="633" t="s">
        <v>206</v>
      </c>
      <c r="V7" s="627" t="s">
        <v>768</v>
      </c>
      <c r="W7" s="631" t="s">
        <v>207</v>
      </c>
      <c r="X7" s="352"/>
    </row>
    <row r="8" spans="1:24" s="351" customFormat="1" ht="25.5" customHeight="1">
      <c r="A8" s="650"/>
      <c r="B8" s="646"/>
      <c r="C8" s="653"/>
      <c r="D8" s="661"/>
      <c r="E8" s="643"/>
      <c r="F8" s="643"/>
      <c r="G8" s="643"/>
      <c r="H8" s="643"/>
      <c r="I8" s="643"/>
      <c r="J8" s="651"/>
      <c r="K8" s="653"/>
      <c r="L8" s="641"/>
      <c r="M8" s="643"/>
      <c r="N8" s="650"/>
      <c r="O8" s="653"/>
      <c r="P8" s="625"/>
      <c r="Q8" s="628"/>
      <c r="R8" s="655"/>
      <c r="S8" s="629" t="s">
        <v>0</v>
      </c>
      <c r="T8" s="653"/>
      <c r="U8" s="656"/>
      <c r="V8" s="663"/>
      <c r="W8" s="654"/>
      <c r="X8" s="352"/>
    </row>
    <row r="9" spans="1:24" s="351" customFormat="1" ht="24" customHeight="1">
      <c r="A9" s="353" t="s">
        <v>229</v>
      </c>
      <c r="B9" s="178">
        <v>3715</v>
      </c>
      <c r="C9" s="98">
        <v>2607</v>
      </c>
      <c r="D9" s="98">
        <v>279</v>
      </c>
      <c r="E9" s="98">
        <v>2115</v>
      </c>
      <c r="F9" s="98">
        <v>56</v>
      </c>
      <c r="G9" s="98">
        <v>35</v>
      </c>
      <c r="H9" s="98">
        <v>116</v>
      </c>
      <c r="I9" s="154">
        <v>6</v>
      </c>
      <c r="J9" s="354">
        <v>97</v>
      </c>
      <c r="K9" s="213">
        <v>436</v>
      </c>
      <c r="L9" s="154">
        <v>52</v>
      </c>
      <c r="M9" s="154">
        <v>356</v>
      </c>
      <c r="N9" s="154">
        <v>0</v>
      </c>
      <c r="O9" s="213">
        <v>297</v>
      </c>
      <c r="P9" s="154">
        <v>297</v>
      </c>
      <c r="Q9" s="154">
        <v>0</v>
      </c>
      <c r="R9" s="154">
        <v>0</v>
      </c>
      <c r="S9" s="179">
        <v>0</v>
      </c>
      <c r="T9" s="213">
        <v>282</v>
      </c>
      <c r="U9" s="154">
        <v>0</v>
      </c>
      <c r="V9" s="154">
        <v>7</v>
      </c>
      <c r="W9" s="98">
        <v>275</v>
      </c>
      <c r="X9" s="352"/>
    </row>
    <row r="10" spans="1:24" s="351" customFormat="1" ht="24" customHeight="1">
      <c r="A10" s="355" t="s">
        <v>319</v>
      </c>
      <c r="B10" s="179">
        <v>3707</v>
      </c>
      <c r="C10" s="98">
        <v>2605</v>
      </c>
      <c r="D10" s="98">
        <v>301</v>
      </c>
      <c r="E10" s="98">
        <v>2093</v>
      </c>
      <c r="F10" s="98">
        <v>53</v>
      </c>
      <c r="G10" s="98">
        <v>36</v>
      </c>
      <c r="H10" s="98">
        <v>115</v>
      </c>
      <c r="I10" s="98">
        <v>7</v>
      </c>
      <c r="J10" s="356">
        <v>102</v>
      </c>
      <c r="K10" s="213">
        <v>425</v>
      </c>
      <c r="L10" s="98">
        <v>54</v>
      </c>
      <c r="M10" s="98">
        <v>354</v>
      </c>
      <c r="N10" s="98">
        <v>1</v>
      </c>
      <c r="O10" s="213">
        <v>271</v>
      </c>
      <c r="P10" s="98">
        <v>1</v>
      </c>
      <c r="Q10" s="98">
        <v>270</v>
      </c>
      <c r="R10" s="98">
        <v>0</v>
      </c>
      <c r="S10" s="179">
        <v>0</v>
      </c>
      <c r="T10" s="213">
        <v>304</v>
      </c>
      <c r="U10" s="98">
        <v>0</v>
      </c>
      <c r="V10" s="98">
        <v>6</v>
      </c>
      <c r="W10" s="98">
        <v>298</v>
      </c>
      <c r="X10" s="352"/>
    </row>
    <row r="11" spans="1:24" s="351" customFormat="1" ht="24" customHeight="1">
      <c r="A11" s="355" t="s">
        <v>364</v>
      </c>
      <c r="B11" s="179">
        <v>3741</v>
      </c>
      <c r="C11" s="98">
        <v>2639</v>
      </c>
      <c r="D11" s="98">
        <v>325</v>
      </c>
      <c r="E11" s="98">
        <v>2099</v>
      </c>
      <c r="F11" s="98">
        <v>58</v>
      </c>
      <c r="G11" s="98">
        <v>34</v>
      </c>
      <c r="H11" s="98">
        <v>115</v>
      </c>
      <c r="I11" s="98">
        <v>8</v>
      </c>
      <c r="J11" s="356">
        <v>111</v>
      </c>
      <c r="K11" s="213">
        <v>432</v>
      </c>
      <c r="L11" s="98">
        <v>59</v>
      </c>
      <c r="M11" s="98">
        <v>350</v>
      </c>
      <c r="N11" s="98">
        <v>1</v>
      </c>
      <c r="O11" s="213">
        <v>248</v>
      </c>
      <c r="P11" s="98">
        <v>1</v>
      </c>
      <c r="Q11" s="98">
        <v>247</v>
      </c>
      <c r="R11" s="98">
        <v>0</v>
      </c>
      <c r="S11" s="179">
        <v>0</v>
      </c>
      <c r="T11" s="213">
        <v>311</v>
      </c>
      <c r="U11" s="98">
        <v>0</v>
      </c>
      <c r="V11" s="98">
        <v>7</v>
      </c>
      <c r="W11" s="98">
        <v>304</v>
      </c>
      <c r="X11" s="352"/>
    </row>
    <row r="12" spans="1:24" s="351" customFormat="1" ht="24" customHeight="1">
      <c r="A12" s="355" t="s">
        <v>388</v>
      </c>
      <c r="B12" s="179">
        <v>3715</v>
      </c>
      <c r="C12" s="98">
        <v>2661</v>
      </c>
      <c r="D12" s="98">
        <v>346</v>
      </c>
      <c r="E12" s="98">
        <v>2103</v>
      </c>
      <c r="F12" s="98">
        <v>57</v>
      </c>
      <c r="G12" s="98">
        <v>33</v>
      </c>
      <c r="H12" s="98">
        <v>113</v>
      </c>
      <c r="I12" s="98">
        <v>9</v>
      </c>
      <c r="J12" s="356">
        <v>116</v>
      </c>
      <c r="K12" s="213">
        <v>381</v>
      </c>
      <c r="L12" s="98">
        <v>49</v>
      </c>
      <c r="M12" s="98">
        <v>308</v>
      </c>
      <c r="N12" s="98">
        <v>1</v>
      </c>
      <c r="O12" s="213">
        <v>257</v>
      </c>
      <c r="P12" s="98">
        <v>2</v>
      </c>
      <c r="Q12" s="98">
        <v>255</v>
      </c>
      <c r="R12" s="98">
        <v>0</v>
      </c>
      <c r="S12" s="179">
        <v>0</v>
      </c>
      <c r="T12" s="213">
        <v>300</v>
      </c>
      <c r="U12" s="98">
        <v>0</v>
      </c>
      <c r="V12" s="98">
        <v>6</v>
      </c>
      <c r="W12" s="98">
        <v>294</v>
      </c>
      <c r="X12" s="352"/>
    </row>
    <row r="13" spans="1:24" s="12" customFormat="1" ht="24" customHeight="1">
      <c r="A13" s="355" t="s">
        <v>410</v>
      </c>
      <c r="B13" s="96">
        <v>3829</v>
      </c>
      <c r="C13" s="40">
        <v>2752</v>
      </c>
      <c r="D13" s="40">
        <v>394</v>
      </c>
      <c r="E13" s="40">
        <v>2148</v>
      </c>
      <c r="F13" s="40">
        <v>56</v>
      </c>
      <c r="G13" s="40">
        <v>33</v>
      </c>
      <c r="H13" s="40">
        <v>112</v>
      </c>
      <c r="I13" s="40">
        <v>9</v>
      </c>
      <c r="J13" s="104">
        <v>117</v>
      </c>
      <c r="K13" s="213">
        <v>398</v>
      </c>
      <c r="L13" s="98">
        <v>48</v>
      </c>
      <c r="M13" s="98">
        <v>321</v>
      </c>
      <c r="N13" s="98">
        <v>1</v>
      </c>
      <c r="O13" s="213">
        <v>253</v>
      </c>
      <c r="P13" s="98">
        <v>3</v>
      </c>
      <c r="Q13" s="98">
        <v>251</v>
      </c>
      <c r="R13" s="98">
        <v>0</v>
      </c>
      <c r="S13" s="179">
        <v>0</v>
      </c>
      <c r="T13" s="213">
        <v>309</v>
      </c>
      <c r="U13" s="98">
        <v>0</v>
      </c>
      <c r="V13" s="98">
        <v>6</v>
      </c>
      <c r="W13" s="98">
        <v>303</v>
      </c>
      <c r="X13" s="40"/>
    </row>
    <row r="14" spans="1:24" s="12" customFormat="1" ht="24" customHeight="1">
      <c r="A14" s="355" t="s">
        <v>418</v>
      </c>
      <c r="B14" s="96">
        <v>3814</v>
      </c>
      <c r="C14" s="40">
        <v>2787</v>
      </c>
      <c r="D14" s="40">
        <v>405</v>
      </c>
      <c r="E14" s="40">
        <v>2173</v>
      </c>
      <c r="F14" s="40">
        <v>60</v>
      </c>
      <c r="G14" s="40">
        <v>33</v>
      </c>
      <c r="H14" s="40">
        <v>108</v>
      </c>
      <c r="I14" s="40">
        <v>8</v>
      </c>
      <c r="J14" s="104">
        <v>115</v>
      </c>
      <c r="K14" s="213">
        <v>352</v>
      </c>
      <c r="L14" s="98">
        <v>48</v>
      </c>
      <c r="M14" s="98">
        <v>304</v>
      </c>
      <c r="N14" s="98">
        <v>0</v>
      </c>
      <c r="O14" s="213">
        <v>245</v>
      </c>
      <c r="P14" s="98">
        <v>1</v>
      </c>
      <c r="Q14" s="98">
        <v>244</v>
      </c>
      <c r="R14" s="98">
        <v>0</v>
      </c>
      <c r="S14" s="179">
        <v>0</v>
      </c>
      <c r="T14" s="213">
        <v>315</v>
      </c>
      <c r="U14" s="98">
        <v>0</v>
      </c>
      <c r="V14" s="98">
        <v>38</v>
      </c>
      <c r="W14" s="98">
        <v>277</v>
      </c>
      <c r="X14" s="40"/>
    </row>
    <row r="15" spans="1:24" s="12" customFormat="1" ht="24" customHeight="1">
      <c r="A15" s="355" t="s">
        <v>427</v>
      </c>
      <c r="B15" s="104">
        <v>3738</v>
      </c>
      <c r="C15" s="40">
        <v>2819</v>
      </c>
      <c r="D15" s="40">
        <v>443</v>
      </c>
      <c r="E15" s="40">
        <v>2175</v>
      </c>
      <c r="F15" s="40">
        <v>57</v>
      </c>
      <c r="G15" s="40">
        <v>33</v>
      </c>
      <c r="H15" s="40">
        <v>104</v>
      </c>
      <c r="I15" s="96">
        <v>7</v>
      </c>
      <c r="J15" s="96">
        <v>110</v>
      </c>
      <c r="K15" s="40">
        <v>369</v>
      </c>
      <c r="L15" s="40">
        <v>52</v>
      </c>
      <c r="M15" s="357">
        <v>317</v>
      </c>
      <c r="N15" s="358">
        <v>0</v>
      </c>
      <c r="O15" s="40">
        <v>247</v>
      </c>
      <c r="P15" s="357">
        <v>2</v>
      </c>
      <c r="Q15" s="357">
        <v>245</v>
      </c>
      <c r="R15" s="357">
        <v>0</v>
      </c>
      <c r="S15" s="358">
        <v>0</v>
      </c>
      <c r="T15" s="40">
        <v>193</v>
      </c>
      <c r="U15" s="41" t="s">
        <v>479</v>
      </c>
      <c r="V15" s="357">
        <v>7</v>
      </c>
      <c r="W15" s="357">
        <v>186</v>
      </c>
      <c r="X15" s="40"/>
    </row>
    <row r="16" spans="1:24" s="11" customFormat="1" ht="24" customHeight="1">
      <c r="A16" s="355" t="s">
        <v>585</v>
      </c>
      <c r="B16" s="96">
        <v>3527</v>
      </c>
      <c r="C16" s="431">
        <v>2802</v>
      </c>
      <c r="D16" s="431">
        <v>464</v>
      </c>
      <c r="E16" s="431">
        <v>2141</v>
      </c>
      <c r="F16" s="431">
        <v>55</v>
      </c>
      <c r="G16" s="431">
        <v>33</v>
      </c>
      <c r="H16" s="431">
        <v>102</v>
      </c>
      <c r="I16" s="432">
        <v>7</v>
      </c>
      <c r="J16" s="432">
        <v>113</v>
      </c>
      <c r="K16" s="431">
        <v>368</v>
      </c>
      <c r="L16" s="431">
        <v>48</v>
      </c>
      <c r="M16" s="433">
        <v>320</v>
      </c>
      <c r="N16" s="434">
        <v>0</v>
      </c>
      <c r="O16" s="431">
        <v>244</v>
      </c>
      <c r="P16" s="433">
        <v>4</v>
      </c>
      <c r="Q16" s="433">
        <v>240</v>
      </c>
      <c r="R16" s="433">
        <v>0</v>
      </c>
      <c r="S16" s="434">
        <v>0</v>
      </c>
      <c r="T16" s="431">
        <v>205</v>
      </c>
      <c r="U16" s="435">
        <v>0</v>
      </c>
      <c r="V16" s="433">
        <v>0</v>
      </c>
      <c r="W16" s="433">
        <v>205</v>
      </c>
      <c r="X16" s="40"/>
    </row>
    <row r="17" spans="1:24" s="11" customFormat="1" ht="24" customHeight="1">
      <c r="A17" s="507" t="s">
        <v>820</v>
      </c>
      <c r="B17" s="513">
        <v>3562</v>
      </c>
      <c r="C17" s="508">
        <v>2888</v>
      </c>
      <c r="D17" s="508">
        <v>532</v>
      </c>
      <c r="E17" s="508">
        <v>2164</v>
      </c>
      <c r="F17" s="508">
        <v>59</v>
      </c>
      <c r="G17" s="508">
        <v>32</v>
      </c>
      <c r="H17" s="508">
        <v>93</v>
      </c>
      <c r="I17" s="512">
        <v>8</v>
      </c>
      <c r="J17" s="512">
        <v>109</v>
      </c>
      <c r="K17" s="508">
        <v>366</v>
      </c>
      <c r="L17" s="508">
        <v>53</v>
      </c>
      <c r="M17" s="509">
        <v>313</v>
      </c>
      <c r="N17" s="510">
        <v>0</v>
      </c>
      <c r="O17" s="508">
        <v>199</v>
      </c>
      <c r="P17" s="509">
        <v>2</v>
      </c>
      <c r="Q17" s="509">
        <v>197</v>
      </c>
      <c r="R17" s="509">
        <v>0</v>
      </c>
      <c r="S17" s="510">
        <v>0</v>
      </c>
      <c r="T17" s="508">
        <v>193</v>
      </c>
      <c r="U17" s="511">
        <v>0</v>
      </c>
      <c r="V17" s="509">
        <v>0</v>
      </c>
      <c r="W17" s="509">
        <v>193</v>
      </c>
      <c r="X17" s="40"/>
    </row>
    <row r="18" spans="1:18" s="88" customFormat="1" ht="21" customHeight="1">
      <c r="A18" s="23" t="s">
        <v>517</v>
      </c>
      <c r="B18" s="340"/>
      <c r="C18" s="69"/>
      <c r="D18" s="69"/>
      <c r="E18" s="359"/>
      <c r="F18" s="339"/>
      <c r="G18" s="338"/>
      <c r="H18" s="341"/>
      <c r="I18" s="360"/>
      <c r="J18" s="361"/>
      <c r="K18" s="69"/>
      <c r="L18" s="343"/>
      <c r="M18" s="343"/>
      <c r="N18" s="69"/>
      <c r="O18" s="69"/>
      <c r="P18" s="345"/>
      <c r="Q18" s="69"/>
      <c r="R18" s="69"/>
    </row>
    <row r="19" s="248" customFormat="1" ht="21" customHeight="1">
      <c r="A19" s="349" t="s">
        <v>518</v>
      </c>
    </row>
    <row r="20" s="248" customFormat="1" ht="21" customHeight="1">
      <c r="A20" s="349" t="s">
        <v>519</v>
      </c>
    </row>
    <row r="21" spans="1:23" s="12" customFormat="1" ht="21" customHeight="1">
      <c r="A21" s="23" t="s">
        <v>520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5"/>
      <c r="T21" s="35"/>
      <c r="U21" s="35"/>
      <c r="V21" s="35"/>
      <c r="W21" s="35"/>
    </row>
    <row r="23" spans="2:22" ht="13.5">
      <c r="B23" s="51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9"/>
      <c r="N23" s="599"/>
      <c r="O23" s="598"/>
      <c r="P23" s="599"/>
      <c r="Q23" s="599"/>
      <c r="R23" s="599"/>
      <c r="S23" s="599"/>
      <c r="T23" s="600"/>
      <c r="U23" s="601"/>
      <c r="V23" s="602"/>
    </row>
  </sheetData>
  <sheetProtection/>
  <mergeCells count="30">
    <mergeCell ref="A5:A8"/>
    <mergeCell ref="B5:S5"/>
    <mergeCell ref="T5:W5"/>
    <mergeCell ref="D7:D8"/>
    <mergeCell ref="O6:S6"/>
    <mergeCell ref="T7:T8"/>
    <mergeCell ref="K6:N6"/>
    <mergeCell ref="T6:W6"/>
    <mergeCell ref="V7:V8"/>
    <mergeCell ref="S7:S8"/>
    <mergeCell ref="W7:W8"/>
    <mergeCell ref="R7:R8"/>
    <mergeCell ref="U7:U8"/>
    <mergeCell ref="O7:O8"/>
    <mergeCell ref="E7:E8"/>
    <mergeCell ref="F7:F8"/>
    <mergeCell ref="G7:G8"/>
    <mergeCell ref="H7:H8"/>
    <mergeCell ref="N7:N8"/>
    <mergeCell ref="K7:K8"/>
    <mergeCell ref="L7:L8"/>
    <mergeCell ref="M7:M8"/>
    <mergeCell ref="P7:P8"/>
    <mergeCell ref="Q7:Q8"/>
    <mergeCell ref="A2:G2"/>
    <mergeCell ref="B6:B8"/>
    <mergeCell ref="C6:I6"/>
    <mergeCell ref="J6:J8"/>
    <mergeCell ref="I7:I8"/>
    <mergeCell ref="C7:C8"/>
  </mergeCells>
  <printOptions/>
  <pageMargins left="0.49" right="0.5" top="0.984251968503937" bottom="0.984251968503937" header="0.5118110236220472" footer="0.5118110236220472"/>
  <pageSetup horizontalDpi="300" verticalDpi="300" orientation="landscape" paperSize="9" scale="85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">
      <selection activeCell="B15" sqref="B15"/>
    </sheetView>
  </sheetViews>
  <sheetFormatPr defaultColWidth="8.88671875" defaultRowHeight="13.5"/>
  <cols>
    <col min="1" max="1" width="10.88671875" style="250" customWidth="1"/>
    <col min="2" max="2" width="9.99609375" style="249" customWidth="1"/>
    <col min="3" max="5" width="10.5546875" style="249" customWidth="1"/>
    <col min="6" max="6" width="10.88671875" style="249" customWidth="1"/>
    <col min="7" max="7" width="10.3359375" style="249" customWidth="1"/>
    <col min="8" max="8" width="10.4453125" style="249" customWidth="1"/>
    <col min="9" max="9" width="10.77734375" style="249" bestFit="1" customWidth="1"/>
    <col min="10" max="10" width="9.6640625" style="250" bestFit="1" customWidth="1"/>
    <col min="11" max="15" width="8.99609375" style="250" bestFit="1" customWidth="1"/>
    <col min="16" max="16" width="9.3359375" style="250" bestFit="1" customWidth="1"/>
    <col min="17" max="21" width="8.99609375" style="250" bestFit="1" customWidth="1"/>
    <col min="22" max="16384" width="8.88671875" style="250" customWidth="1"/>
  </cols>
  <sheetData>
    <row r="2" spans="1:7" ht="21" customHeight="1">
      <c r="A2" s="665" t="s">
        <v>678</v>
      </c>
      <c r="B2" s="665"/>
      <c r="C2" s="665"/>
      <c r="D2" s="665"/>
      <c r="E2" s="665"/>
      <c r="F2" s="665"/>
      <c r="G2" s="665"/>
    </row>
    <row r="3" spans="1:7" ht="12.75" customHeight="1">
      <c r="A3" s="251"/>
      <c r="B3" s="252"/>
      <c r="C3" s="252"/>
      <c r="D3" s="252"/>
      <c r="E3" s="252"/>
      <c r="F3" s="249" t="s">
        <v>0</v>
      </c>
      <c r="G3" s="252"/>
    </row>
    <row r="4" spans="1:9" s="92" customFormat="1" ht="18" customHeight="1">
      <c r="A4" s="89" t="s">
        <v>515</v>
      </c>
      <c r="B4" s="90"/>
      <c r="C4" s="90"/>
      <c r="D4" s="90"/>
      <c r="E4" s="90"/>
      <c r="F4" s="90"/>
      <c r="G4" s="90"/>
      <c r="H4" s="91"/>
      <c r="I4" s="91"/>
    </row>
    <row r="5" spans="1:10" s="92" customFormat="1" ht="24" customHeight="1">
      <c r="A5" s="666" t="s">
        <v>747</v>
      </c>
      <c r="B5" s="632" t="s">
        <v>208</v>
      </c>
      <c r="C5" s="664" t="s">
        <v>601</v>
      </c>
      <c r="D5" s="664"/>
      <c r="E5" s="664"/>
      <c r="F5" s="622" t="s">
        <v>52</v>
      </c>
      <c r="G5" s="622" t="s">
        <v>24</v>
      </c>
      <c r="H5" s="664" t="s">
        <v>604</v>
      </c>
      <c r="I5" s="622" t="s">
        <v>25</v>
      </c>
      <c r="J5" s="629" t="s">
        <v>606</v>
      </c>
    </row>
    <row r="6" spans="1:10" s="92" customFormat="1" ht="17.25" customHeight="1">
      <c r="A6" s="666"/>
      <c r="B6" s="667"/>
      <c r="C6" s="25" t="s">
        <v>196</v>
      </c>
      <c r="D6" s="25" t="s">
        <v>602</v>
      </c>
      <c r="E6" s="25" t="s">
        <v>603</v>
      </c>
      <c r="F6" s="622"/>
      <c r="G6" s="622"/>
      <c r="H6" s="664"/>
      <c r="I6" s="622"/>
      <c r="J6" s="629"/>
    </row>
    <row r="7" spans="1:10" s="92" customFormat="1" ht="24.75" customHeight="1">
      <c r="A7" s="93" t="s">
        <v>229</v>
      </c>
      <c r="B7" s="149">
        <v>907</v>
      </c>
      <c r="C7" s="95">
        <v>67</v>
      </c>
      <c r="D7" s="95">
        <v>67</v>
      </c>
      <c r="E7" s="42">
        <v>0</v>
      </c>
      <c r="F7" s="95">
        <v>49</v>
      </c>
      <c r="G7" s="95">
        <v>110</v>
      </c>
      <c r="H7" s="95">
        <v>443</v>
      </c>
      <c r="I7" s="95">
        <v>198</v>
      </c>
      <c r="J7" s="95">
        <v>40</v>
      </c>
    </row>
    <row r="8" spans="1:10" s="92" customFormat="1" ht="24.75" customHeight="1">
      <c r="A8" s="93" t="s">
        <v>319</v>
      </c>
      <c r="B8" s="150">
        <v>937</v>
      </c>
      <c r="C8" s="94">
        <v>66</v>
      </c>
      <c r="D8" s="94">
        <v>66</v>
      </c>
      <c r="E8" s="42">
        <v>0</v>
      </c>
      <c r="F8" s="94">
        <v>47</v>
      </c>
      <c r="G8" s="94">
        <v>111</v>
      </c>
      <c r="H8" s="94">
        <v>481</v>
      </c>
      <c r="I8" s="95">
        <v>186</v>
      </c>
      <c r="J8" s="95">
        <v>46</v>
      </c>
    </row>
    <row r="9" spans="1:10" s="92" customFormat="1" ht="24" customHeight="1">
      <c r="A9" s="93" t="s">
        <v>364</v>
      </c>
      <c r="B9" s="150">
        <v>924</v>
      </c>
      <c r="C9" s="94">
        <v>65</v>
      </c>
      <c r="D9" s="94">
        <v>65</v>
      </c>
      <c r="E9" s="42">
        <v>0</v>
      </c>
      <c r="F9" s="94">
        <v>45</v>
      </c>
      <c r="G9" s="94">
        <v>109</v>
      </c>
      <c r="H9" s="94">
        <v>480</v>
      </c>
      <c r="I9" s="95">
        <v>183</v>
      </c>
      <c r="J9" s="95">
        <v>42</v>
      </c>
    </row>
    <row r="10" spans="1:10" s="92" customFormat="1" ht="24" customHeight="1">
      <c r="A10" s="93" t="s">
        <v>388</v>
      </c>
      <c r="B10" s="150">
        <v>925</v>
      </c>
      <c r="C10" s="94">
        <v>64</v>
      </c>
      <c r="D10" s="94">
        <v>64</v>
      </c>
      <c r="E10" s="42">
        <v>0</v>
      </c>
      <c r="F10" s="94">
        <v>41</v>
      </c>
      <c r="G10" s="94">
        <v>104</v>
      </c>
      <c r="H10" s="94">
        <v>500</v>
      </c>
      <c r="I10" s="95">
        <v>172</v>
      </c>
      <c r="J10" s="95">
        <v>44</v>
      </c>
    </row>
    <row r="11" spans="1:25" s="12" customFormat="1" ht="24" customHeight="1">
      <c r="A11" s="93" t="s">
        <v>410</v>
      </c>
      <c r="B11" s="150">
        <v>929</v>
      </c>
      <c r="C11" s="42">
        <v>60</v>
      </c>
      <c r="D11" s="42">
        <v>60</v>
      </c>
      <c r="E11" s="42">
        <v>0</v>
      </c>
      <c r="F11" s="42">
        <v>38</v>
      </c>
      <c r="G11" s="42">
        <v>102</v>
      </c>
      <c r="H11" s="42">
        <v>515</v>
      </c>
      <c r="I11" s="95">
        <v>162</v>
      </c>
      <c r="J11" s="95">
        <v>52</v>
      </c>
      <c r="K11" s="191"/>
      <c r="L11" s="191"/>
      <c r="M11" s="189"/>
      <c r="N11" s="191"/>
      <c r="O11" s="189"/>
      <c r="P11" s="191"/>
      <c r="Q11" s="189"/>
      <c r="R11" s="191"/>
      <c r="S11" s="189"/>
      <c r="T11" s="191"/>
      <c r="U11" s="189"/>
      <c r="V11" s="191"/>
      <c r="W11" s="189"/>
      <c r="X11" s="191"/>
      <c r="Y11" s="189"/>
    </row>
    <row r="12" spans="1:25" s="12" customFormat="1" ht="24" customHeight="1">
      <c r="A12" s="93" t="s">
        <v>417</v>
      </c>
      <c r="B12" s="150">
        <v>946</v>
      </c>
      <c r="C12" s="42">
        <v>56</v>
      </c>
      <c r="D12" s="42">
        <v>56</v>
      </c>
      <c r="E12" s="42">
        <v>0</v>
      </c>
      <c r="F12" s="42">
        <v>34</v>
      </c>
      <c r="G12" s="42">
        <v>99</v>
      </c>
      <c r="H12" s="42">
        <v>548</v>
      </c>
      <c r="I12" s="42">
        <v>155</v>
      </c>
      <c r="J12" s="42">
        <v>54</v>
      </c>
      <c r="K12" s="191"/>
      <c r="L12" s="191"/>
      <c r="M12" s="189"/>
      <c r="N12" s="191"/>
      <c r="O12" s="189"/>
      <c r="P12" s="191"/>
      <c r="Q12" s="189"/>
      <c r="R12" s="191"/>
      <c r="S12" s="189"/>
      <c r="T12" s="191"/>
      <c r="U12" s="189"/>
      <c r="V12" s="191"/>
      <c r="W12" s="189"/>
      <c r="X12" s="191"/>
      <c r="Y12" s="189"/>
    </row>
    <row r="13" spans="1:25" s="11" customFormat="1" ht="24" customHeight="1">
      <c r="A13" s="93" t="s">
        <v>425</v>
      </c>
      <c r="B13" s="150">
        <v>956</v>
      </c>
      <c r="C13" s="42">
        <v>53</v>
      </c>
      <c r="D13" s="42">
        <v>53</v>
      </c>
      <c r="E13" s="42">
        <v>0</v>
      </c>
      <c r="F13" s="42">
        <v>30</v>
      </c>
      <c r="G13" s="42">
        <v>97</v>
      </c>
      <c r="H13" s="42">
        <v>567</v>
      </c>
      <c r="I13" s="42">
        <v>147</v>
      </c>
      <c r="J13" s="42">
        <v>62</v>
      </c>
      <c r="K13" s="214"/>
      <c r="L13" s="214"/>
      <c r="M13" s="215"/>
      <c r="N13" s="214"/>
      <c r="O13" s="215"/>
      <c r="P13" s="214"/>
      <c r="Q13" s="215"/>
      <c r="R13" s="214"/>
      <c r="S13" s="215"/>
      <c r="T13" s="214"/>
      <c r="U13" s="215"/>
      <c r="V13" s="214"/>
      <c r="W13" s="215"/>
      <c r="X13" s="214"/>
      <c r="Y13" s="215"/>
    </row>
    <row r="14" spans="1:25" s="11" customFormat="1" ht="24" customHeight="1">
      <c r="A14" s="93" t="s">
        <v>572</v>
      </c>
      <c r="B14" s="436">
        <v>986</v>
      </c>
      <c r="C14" s="42">
        <v>52</v>
      </c>
      <c r="D14" s="42">
        <v>52</v>
      </c>
      <c r="E14" s="42">
        <v>0</v>
      </c>
      <c r="F14" s="42">
        <v>30</v>
      </c>
      <c r="G14" s="42">
        <v>94</v>
      </c>
      <c r="H14" s="42">
        <v>602</v>
      </c>
      <c r="I14" s="42">
        <v>143</v>
      </c>
      <c r="J14" s="42">
        <v>65</v>
      </c>
      <c r="K14" s="214"/>
      <c r="L14" s="214"/>
      <c r="M14" s="215"/>
      <c r="N14" s="214"/>
      <c r="O14" s="215"/>
      <c r="P14" s="214"/>
      <c r="Q14" s="215"/>
      <c r="R14" s="214"/>
      <c r="S14" s="215"/>
      <c r="T14" s="214"/>
      <c r="U14" s="215"/>
      <c r="V14" s="214"/>
      <c r="W14" s="215"/>
      <c r="X14" s="214"/>
      <c r="Y14" s="215"/>
    </row>
    <row r="15" spans="1:25" s="11" customFormat="1" ht="24" customHeight="1">
      <c r="A15" s="514" t="s">
        <v>820</v>
      </c>
      <c r="B15" s="515">
        <v>970</v>
      </c>
      <c r="C15" s="516">
        <v>47</v>
      </c>
      <c r="D15" s="516">
        <v>47</v>
      </c>
      <c r="E15" s="516">
        <v>0</v>
      </c>
      <c r="F15" s="516">
        <v>26</v>
      </c>
      <c r="G15" s="516">
        <v>86</v>
      </c>
      <c r="H15" s="516">
        <v>619</v>
      </c>
      <c r="I15" s="516">
        <v>136</v>
      </c>
      <c r="J15" s="516">
        <v>56</v>
      </c>
      <c r="K15" s="214"/>
      <c r="L15" s="214"/>
      <c r="M15" s="215"/>
      <c r="N15" s="214"/>
      <c r="O15" s="215"/>
      <c r="P15" s="214"/>
      <c r="Q15" s="215"/>
      <c r="R15" s="214"/>
      <c r="S15" s="215"/>
      <c r="T15" s="214"/>
      <c r="U15" s="215"/>
      <c r="V15" s="214"/>
      <c r="W15" s="215"/>
      <c r="X15" s="214"/>
      <c r="Y15" s="215"/>
    </row>
    <row r="16" spans="1:9" s="362" customFormat="1" ht="18" customHeight="1">
      <c r="A16" s="364" t="s">
        <v>521</v>
      </c>
      <c r="B16" s="363"/>
      <c r="C16" s="337"/>
      <c r="D16" s="337"/>
      <c r="E16" s="337"/>
      <c r="F16" s="337"/>
      <c r="G16" s="337"/>
      <c r="H16" s="337"/>
      <c r="I16" s="337"/>
    </row>
    <row r="17" spans="1:9" s="362" customFormat="1" ht="18" customHeight="1">
      <c r="A17" s="89" t="s">
        <v>522</v>
      </c>
      <c r="B17" s="337"/>
      <c r="C17" s="337"/>
      <c r="D17" s="337"/>
      <c r="E17" s="337"/>
      <c r="F17" s="337"/>
      <c r="G17" s="337"/>
      <c r="H17" s="337"/>
      <c r="I17" s="337"/>
    </row>
    <row r="18" spans="1:9" s="362" customFormat="1" ht="18" customHeight="1">
      <c r="A18" s="89" t="s">
        <v>605</v>
      </c>
      <c r="B18" s="337"/>
      <c r="C18" s="337"/>
      <c r="D18" s="337"/>
      <c r="E18" s="337"/>
      <c r="F18" s="337"/>
      <c r="G18" s="337"/>
      <c r="H18" s="337"/>
      <c r="I18" s="337"/>
    </row>
    <row r="19" ht="13.5">
      <c r="H19" s="252"/>
    </row>
    <row r="20" ht="13.5">
      <c r="H20" s="252"/>
    </row>
    <row r="21" ht="13.5">
      <c r="H21" s="252"/>
    </row>
    <row r="22" spans="1:8" ht="13.5">
      <c r="A22" s="251"/>
      <c r="C22" s="252"/>
      <c r="D22" s="252"/>
      <c r="E22" s="252"/>
      <c r="G22" s="252"/>
      <c r="H22" s="252"/>
    </row>
    <row r="23" spans="1:8" ht="13.5">
      <c r="A23" s="251"/>
      <c r="C23" s="252"/>
      <c r="D23" s="252"/>
      <c r="E23" s="252"/>
      <c r="G23" s="252"/>
      <c r="H23" s="252"/>
    </row>
    <row r="24" spans="1:8" ht="13.5">
      <c r="A24" s="251"/>
      <c r="C24" s="252"/>
      <c r="D24" s="252"/>
      <c r="E24" s="252"/>
      <c r="G24" s="252"/>
      <c r="H24" s="252"/>
    </row>
  </sheetData>
  <sheetProtection/>
  <mergeCells count="9">
    <mergeCell ref="H5:H6"/>
    <mergeCell ref="I5:I6"/>
    <mergeCell ref="J5:J6"/>
    <mergeCell ref="A2:G2"/>
    <mergeCell ref="A5:A6"/>
    <mergeCell ref="B5:B6"/>
    <mergeCell ref="C5:E5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3"/>
  <sheetViews>
    <sheetView zoomScalePageLayoutView="0" workbookViewId="0" topLeftCell="A1">
      <selection activeCell="AB19" sqref="AB19"/>
    </sheetView>
  </sheetViews>
  <sheetFormatPr defaultColWidth="8.88671875" defaultRowHeight="13.5"/>
  <cols>
    <col min="1" max="1" width="10.6640625" style="237" customWidth="1"/>
    <col min="2" max="16" width="7.10546875" style="237" customWidth="1"/>
    <col min="17" max="19" width="8.21484375" style="237" customWidth="1"/>
    <col min="20" max="28" width="7.10546875" style="237" customWidth="1"/>
    <col min="29" max="16384" width="8.88671875" style="237" customWidth="1"/>
  </cols>
  <sheetData>
    <row r="1" ht="15" customHeight="1"/>
    <row r="2" spans="1:28" s="9" customFormat="1" ht="19.5" customHeight="1">
      <c r="A2" s="50" t="s">
        <v>679</v>
      </c>
      <c r="B2" s="31"/>
      <c r="C2" s="31"/>
      <c r="D2" s="31"/>
      <c r="E2" s="31"/>
      <c r="F2" s="31"/>
      <c r="G2" s="31"/>
      <c r="H2" s="50"/>
      <c r="I2" s="31"/>
      <c r="J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s="9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s="12" customFormat="1" ht="19.5" customHeight="1">
      <c r="A4" s="23" t="s">
        <v>509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12" customFormat="1" ht="35.25" customHeight="1">
      <c r="A5" s="628" t="s">
        <v>694</v>
      </c>
      <c r="B5" s="628" t="s">
        <v>738</v>
      </c>
      <c r="C5" s="628"/>
      <c r="D5" s="628"/>
      <c r="E5" s="624" t="s">
        <v>42</v>
      </c>
      <c r="F5" s="669"/>
      <c r="G5" s="670"/>
      <c r="H5" s="629" t="s">
        <v>739</v>
      </c>
      <c r="I5" s="668"/>
      <c r="J5" s="625"/>
      <c r="K5" s="629" t="s">
        <v>698</v>
      </c>
      <c r="L5" s="668"/>
      <c r="M5" s="625"/>
      <c r="N5" s="629" t="s">
        <v>700</v>
      </c>
      <c r="O5" s="668"/>
      <c r="P5" s="625"/>
      <c r="Q5" s="629" t="s">
        <v>740</v>
      </c>
      <c r="R5" s="668"/>
      <c r="S5" s="625"/>
      <c r="T5" s="629" t="s">
        <v>708</v>
      </c>
      <c r="U5" s="668"/>
      <c r="V5" s="625"/>
      <c r="W5" s="629" t="s">
        <v>221</v>
      </c>
      <c r="X5" s="668"/>
      <c r="Y5" s="625"/>
      <c r="Z5" s="624" t="s">
        <v>26</v>
      </c>
      <c r="AA5" s="669"/>
      <c r="AB5" s="669"/>
    </row>
    <row r="6" spans="1:28" s="12" customFormat="1" ht="22.5" customHeight="1">
      <c r="A6" s="628"/>
      <c r="B6" s="628" t="s">
        <v>695</v>
      </c>
      <c r="C6" s="628"/>
      <c r="D6" s="628"/>
      <c r="E6" s="624" t="s">
        <v>696</v>
      </c>
      <c r="F6" s="669"/>
      <c r="G6" s="670"/>
      <c r="H6" s="629" t="s">
        <v>697</v>
      </c>
      <c r="I6" s="668"/>
      <c r="J6" s="625"/>
      <c r="K6" s="629" t="s">
        <v>699</v>
      </c>
      <c r="L6" s="668"/>
      <c r="M6" s="625"/>
      <c r="N6" s="629" t="s">
        <v>693</v>
      </c>
      <c r="O6" s="668"/>
      <c r="P6" s="625"/>
      <c r="Q6" s="629" t="s">
        <v>701</v>
      </c>
      <c r="R6" s="668"/>
      <c r="S6" s="625"/>
      <c r="T6" s="629" t="s">
        <v>702</v>
      </c>
      <c r="U6" s="668"/>
      <c r="V6" s="625"/>
      <c r="W6" s="629" t="s">
        <v>703</v>
      </c>
      <c r="X6" s="668"/>
      <c r="Y6" s="625"/>
      <c r="Z6" s="624" t="s">
        <v>704</v>
      </c>
      <c r="AA6" s="669"/>
      <c r="AB6" s="669"/>
    </row>
    <row r="7" spans="1:28" s="12" customFormat="1" ht="22.5" customHeight="1">
      <c r="A7" s="628"/>
      <c r="B7" s="27" t="s">
        <v>705</v>
      </c>
      <c r="C7" s="27" t="s">
        <v>706</v>
      </c>
      <c r="D7" s="27" t="s">
        <v>707</v>
      </c>
      <c r="E7" s="27" t="s">
        <v>705</v>
      </c>
      <c r="F7" s="27" t="s">
        <v>706</v>
      </c>
      <c r="G7" s="27" t="s">
        <v>707</v>
      </c>
      <c r="H7" s="27" t="s">
        <v>705</v>
      </c>
      <c r="I7" s="27" t="s">
        <v>706</v>
      </c>
      <c r="J7" s="27" t="s">
        <v>707</v>
      </c>
      <c r="K7" s="27" t="s">
        <v>705</v>
      </c>
      <c r="L7" s="27" t="s">
        <v>706</v>
      </c>
      <c r="M7" s="27" t="s">
        <v>707</v>
      </c>
      <c r="N7" s="27" t="s">
        <v>705</v>
      </c>
      <c r="O7" s="27" t="s">
        <v>706</v>
      </c>
      <c r="P7" s="27" t="s">
        <v>707</v>
      </c>
      <c r="Q7" s="27" t="s">
        <v>705</v>
      </c>
      <c r="R7" s="27" t="s">
        <v>706</v>
      </c>
      <c r="S7" s="27" t="s">
        <v>707</v>
      </c>
      <c r="T7" s="27" t="s">
        <v>705</v>
      </c>
      <c r="U7" s="27" t="s">
        <v>706</v>
      </c>
      <c r="V7" s="27" t="s">
        <v>707</v>
      </c>
      <c r="W7" s="27" t="s">
        <v>705</v>
      </c>
      <c r="X7" s="27" t="s">
        <v>706</v>
      </c>
      <c r="Y7" s="27" t="s">
        <v>707</v>
      </c>
      <c r="Z7" s="27" t="s">
        <v>705</v>
      </c>
      <c r="AA7" s="27" t="s">
        <v>706</v>
      </c>
      <c r="AB7" s="28" t="s">
        <v>707</v>
      </c>
    </row>
    <row r="8" spans="1:28" s="11" customFormat="1" ht="27" customHeight="1">
      <c r="A8" s="29" t="s">
        <v>229</v>
      </c>
      <c r="B8" s="100">
        <v>946</v>
      </c>
      <c r="C8" s="100"/>
      <c r="D8" s="100"/>
      <c r="E8" s="100">
        <v>7249</v>
      </c>
      <c r="F8" s="100"/>
      <c r="G8" s="100"/>
      <c r="H8" s="100">
        <v>4052</v>
      </c>
      <c r="I8" s="100"/>
      <c r="J8" s="100"/>
      <c r="K8" s="100">
        <v>3212</v>
      </c>
      <c r="L8" s="100"/>
      <c r="M8" s="100"/>
      <c r="N8" s="100">
        <v>0</v>
      </c>
      <c r="O8" s="100"/>
      <c r="P8" s="100"/>
      <c r="Q8" s="100">
        <v>0</v>
      </c>
      <c r="R8" s="100"/>
      <c r="S8" s="100"/>
      <c r="T8" s="100">
        <v>2039</v>
      </c>
      <c r="U8" s="100"/>
      <c r="V8" s="100"/>
      <c r="W8" s="100">
        <v>0</v>
      </c>
      <c r="X8" s="100"/>
      <c r="Y8" s="100"/>
      <c r="Z8" s="100">
        <v>4239</v>
      </c>
      <c r="AA8" s="100"/>
      <c r="AB8" s="100"/>
    </row>
    <row r="9" spans="1:28" s="11" customFormat="1" ht="27" customHeight="1">
      <c r="A9" s="29" t="s">
        <v>319</v>
      </c>
      <c r="B9" s="100">
        <v>991</v>
      </c>
      <c r="C9" s="100"/>
      <c r="D9" s="100"/>
      <c r="E9" s="100">
        <v>6670</v>
      </c>
      <c r="F9" s="100"/>
      <c r="G9" s="100"/>
      <c r="H9" s="100">
        <v>9850</v>
      </c>
      <c r="I9" s="100"/>
      <c r="J9" s="100"/>
      <c r="K9" s="100">
        <v>4163</v>
      </c>
      <c r="L9" s="100"/>
      <c r="M9" s="100"/>
      <c r="N9" s="100">
        <v>0</v>
      </c>
      <c r="O9" s="100"/>
      <c r="P9" s="100"/>
      <c r="Q9" s="100">
        <v>0</v>
      </c>
      <c r="R9" s="100"/>
      <c r="S9" s="100"/>
      <c r="T9" s="100">
        <v>2230</v>
      </c>
      <c r="U9" s="100"/>
      <c r="V9" s="100"/>
      <c r="W9" s="100">
        <v>0</v>
      </c>
      <c r="X9" s="100"/>
      <c r="Y9" s="100"/>
      <c r="Z9" s="100">
        <v>4978</v>
      </c>
      <c r="AA9" s="100"/>
      <c r="AB9" s="100"/>
    </row>
    <row r="10" spans="1:28" s="11" customFormat="1" ht="27" customHeight="1">
      <c r="A10" s="29" t="s">
        <v>364</v>
      </c>
      <c r="B10" s="100">
        <v>1007</v>
      </c>
      <c r="C10" s="100"/>
      <c r="D10" s="100"/>
      <c r="E10" s="100">
        <v>3045</v>
      </c>
      <c r="F10" s="100"/>
      <c r="G10" s="100"/>
      <c r="H10" s="100">
        <v>4839</v>
      </c>
      <c r="I10" s="100"/>
      <c r="J10" s="100"/>
      <c r="K10" s="100">
        <v>3939</v>
      </c>
      <c r="L10" s="100"/>
      <c r="M10" s="100"/>
      <c r="N10" s="100">
        <v>2883</v>
      </c>
      <c r="O10" s="100"/>
      <c r="P10" s="100"/>
      <c r="Q10" s="100">
        <v>0</v>
      </c>
      <c r="R10" s="100"/>
      <c r="S10" s="100"/>
      <c r="T10" s="100">
        <v>1863</v>
      </c>
      <c r="U10" s="100"/>
      <c r="V10" s="100"/>
      <c r="W10" s="100">
        <v>1007</v>
      </c>
      <c r="X10" s="100"/>
      <c r="Y10" s="100"/>
      <c r="Z10" s="100">
        <v>3356</v>
      </c>
      <c r="AA10" s="100"/>
      <c r="AB10" s="100"/>
    </row>
    <row r="11" spans="1:28" s="11" customFormat="1" ht="27" customHeight="1">
      <c r="A11" s="29" t="s">
        <v>388</v>
      </c>
      <c r="B11" s="100">
        <v>982</v>
      </c>
      <c r="C11" s="100"/>
      <c r="D11" s="100"/>
      <c r="E11" s="100">
        <v>5304</v>
      </c>
      <c r="F11" s="100"/>
      <c r="G11" s="100"/>
      <c r="H11" s="100">
        <v>5022</v>
      </c>
      <c r="I11" s="100"/>
      <c r="J11" s="100"/>
      <c r="K11" s="100">
        <v>4021</v>
      </c>
      <c r="L11" s="100"/>
      <c r="M11" s="100"/>
      <c r="N11" s="100">
        <v>4067</v>
      </c>
      <c r="O11" s="100"/>
      <c r="P11" s="100"/>
      <c r="Q11" s="100">
        <v>10372</v>
      </c>
      <c r="R11" s="100"/>
      <c r="S11" s="100"/>
      <c r="T11" s="100">
        <v>2217</v>
      </c>
      <c r="U11" s="100"/>
      <c r="V11" s="100"/>
      <c r="W11" s="100">
        <v>1108</v>
      </c>
      <c r="X11" s="100"/>
      <c r="Y11" s="100"/>
      <c r="Z11" s="100">
        <v>4019</v>
      </c>
      <c r="AA11" s="100"/>
      <c r="AB11" s="100"/>
    </row>
    <row r="12" spans="1:28" s="12" customFormat="1" ht="27" customHeight="1">
      <c r="A12" s="29" t="s">
        <v>410</v>
      </c>
      <c r="B12" s="100">
        <v>903</v>
      </c>
      <c r="C12" s="100"/>
      <c r="D12" s="100"/>
      <c r="E12" s="100">
        <v>4946</v>
      </c>
      <c r="F12" s="100"/>
      <c r="G12" s="100"/>
      <c r="H12" s="100">
        <v>4336</v>
      </c>
      <c r="I12" s="100"/>
      <c r="J12" s="100"/>
      <c r="K12" s="100">
        <v>3443</v>
      </c>
      <c r="L12" s="100"/>
      <c r="M12" s="100"/>
      <c r="N12" s="100">
        <v>3563</v>
      </c>
      <c r="O12" s="100"/>
      <c r="P12" s="100"/>
      <c r="Q12" s="100">
        <v>5879</v>
      </c>
      <c r="R12" s="100"/>
      <c r="S12" s="100"/>
      <c r="T12" s="100">
        <v>1822</v>
      </c>
      <c r="U12" s="100"/>
      <c r="V12" s="100"/>
      <c r="W12" s="100">
        <v>1094</v>
      </c>
      <c r="X12" s="100"/>
      <c r="Y12" s="100"/>
      <c r="Z12" s="100">
        <v>3351</v>
      </c>
      <c r="AA12" s="100"/>
      <c r="AB12" s="100"/>
    </row>
    <row r="13" spans="1:28" s="11" customFormat="1" ht="27" customHeight="1">
      <c r="A13" s="29" t="s">
        <v>417</v>
      </c>
      <c r="B13" s="100">
        <v>802</v>
      </c>
      <c r="C13" s="100"/>
      <c r="D13" s="100"/>
      <c r="E13" s="100">
        <v>4671</v>
      </c>
      <c r="F13" s="100"/>
      <c r="G13" s="100"/>
      <c r="H13" s="100">
        <v>4219</v>
      </c>
      <c r="I13" s="100"/>
      <c r="J13" s="100"/>
      <c r="K13" s="100">
        <v>3348</v>
      </c>
      <c r="L13" s="100"/>
      <c r="M13" s="100"/>
      <c r="N13" s="100">
        <v>3233</v>
      </c>
      <c r="O13" s="100"/>
      <c r="P13" s="100"/>
      <c r="Q13" s="100">
        <v>5505</v>
      </c>
      <c r="R13" s="100"/>
      <c r="S13" s="100"/>
      <c r="T13" s="100">
        <v>1822</v>
      </c>
      <c r="U13" s="100"/>
      <c r="V13" s="100"/>
      <c r="W13" s="100">
        <v>1011</v>
      </c>
      <c r="X13" s="100"/>
      <c r="Y13" s="100"/>
      <c r="Z13" s="100">
        <v>3484</v>
      </c>
      <c r="AA13" s="100"/>
      <c r="AB13" s="100"/>
    </row>
    <row r="14" spans="1:28" s="11" customFormat="1" ht="27" customHeight="1">
      <c r="A14" s="29" t="s">
        <v>425</v>
      </c>
      <c r="B14" s="309">
        <v>653</v>
      </c>
      <c r="C14" s="309"/>
      <c r="D14" s="309"/>
      <c r="E14" s="309">
        <v>4331</v>
      </c>
      <c r="F14" s="309"/>
      <c r="G14" s="309"/>
      <c r="H14" s="309">
        <v>3364</v>
      </c>
      <c r="I14" s="309"/>
      <c r="J14" s="309"/>
      <c r="K14" s="309">
        <v>2594</v>
      </c>
      <c r="L14" s="309"/>
      <c r="M14" s="309"/>
      <c r="N14" s="309">
        <v>2801</v>
      </c>
      <c r="O14" s="309"/>
      <c r="P14" s="309"/>
      <c r="Q14" s="309">
        <v>5303</v>
      </c>
      <c r="R14" s="309"/>
      <c r="S14" s="309"/>
      <c r="T14" s="309">
        <v>1686</v>
      </c>
      <c r="U14" s="309"/>
      <c r="V14" s="309"/>
      <c r="W14" s="309">
        <v>1035</v>
      </c>
      <c r="X14" s="309"/>
      <c r="Y14" s="309"/>
      <c r="Z14" s="309">
        <v>3189</v>
      </c>
      <c r="AA14" s="309"/>
      <c r="AB14" s="309"/>
    </row>
    <row r="15" spans="1:28" s="11" customFormat="1" ht="27" customHeight="1">
      <c r="A15" s="29" t="s">
        <v>584</v>
      </c>
      <c r="B15" s="224">
        <v>570</v>
      </c>
      <c r="C15" s="42">
        <v>295</v>
      </c>
      <c r="D15" s="42">
        <v>275</v>
      </c>
      <c r="E15" s="309">
        <v>4187</v>
      </c>
      <c r="F15" s="309">
        <v>1845</v>
      </c>
      <c r="G15" s="309">
        <v>2342</v>
      </c>
      <c r="H15" s="309">
        <v>3431</v>
      </c>
      <c r="I15" s="309">
        <v>1709</v>
      </c>
      <c r="J15" s="309">
        <v>1722</v>
      </c>
      <c r="K15" s="309">
        <v>2841</v>
      </c>
      <c r="L15" s="309">
        <v>1422</v>
      </c>
      <c r="M15" s="309">
        <v>1419</v>
      </c>
      <c r="N15" s="309">
        <v>2351</v>
      </c>
      <c r="O15" s="309">
        <v>1160</v>
      </c>
      <c r="P15" s="309">
        <v>1191</v>
      </c>
      <c r="Q15" s="309">
        <v>4472</v>
      </c>
      <c r="R15" s="309">
        <v>1966</v>
      </c>
      <c r="S15" s="309">
        <v>2506</v>
      </c>
      <c r="T15" s="309">
        <v>1865</v>
      </c>
      <c r="U15" s="309">
        <v>811</v>
      </c>
      <c r="V15" s="309">
        <v>1054</v>
      </c>
      <c r="W15" s="309">
        <v>1185</v>
      </c>
      <c r="X15" s="309">
        <v>469</v>
      </c>
      <c r="Y15" s="309">
        <v>716</v>
      </c>
      <c r="Z15" s="309">
        <v>2978</v>
      </c>
      <c r="AA15" s="309">
        <v>1479</v>
      </c>
      <c r="AB15" s="309">
        <v>1499</v>
      </c>
    </row>
    <row r="16" spans="1:28" s="11" customFormat="1" ht="27" customHeight="1">
      <c r="A16" s="465" t="s">
        <v>820</v>
      </c>
      <c r="B16" s="467">
        <v>549</v>
      </c>
      <c r="C16" s="466">
        <v>306</v>
      </c>
      <c r="D16" s="466">
        <v>243</v>
      </c>
      <c r="E16" s="468">
        <v>4413</v>
      </c>
      <c r="F16" s="468">
        <v>1983</v>
      </c>
      <c r="G16" s="468">
        <v>2430</v>
      </c>
      <c r="H16" s="468">
        <v>3171</v>
      </c>
      <c r="I16" s="468">
        <v>1667</v>
      </c>
      <c r="J16" s="468">
        <v>1504</v>
      </c>
      <c r="K16" s="468">
        <v>1026</v>
      </c>
      <c r="L16" s="468">
        <v>530</v>
      </c>
      <c r="M16" s="468">
        <v>496</v>
      </c>
      <c r="N16" s="468">
        <v>2223</v>
      </c>
      <c r="O16" s="468">
        <v>1186</v>
      </c>
      <c r="P16" s="468">
        <v>1037</v>
      </c>
      <c r="Q16" s="468">
        <v>5565</v>
      </c>
      <c r="R16" s="468">
        <v>2635</v>
      </c>
      <c r="S16" s="468">
        <v>2930</v>
      </c>
      <c r="T16" s="468">
        <v>4509</v>
      </c>
      <c r="U16" s="468">
        <v>2000</v>
      </c>
      <c r="V16" s="468">
        <v>2509</v>
      </c>
      <c r="W16" s="468">
        <v>1356</v>
      </c>
      <c r="X16" s="468">
        <v>621</v>
      </c>
      <c r="Y16" s="468">
        <v>735</v>
      </c>
      <c r="Z16" s="468">
        <v>2739</v>
      </c>
      <c r="AA16" s="468">
        <v>1345</v>
      </c>
      <c r="AB16" s="468">
        <v>1394</v>
      </c>
    </row>
    <row r="17" spans="1:28" s="12" customFormat="1" ht="12" customHeight="1">
      <c r="A17" s="13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37" s="88" customFormat="1" ht="21" customHeight="1">
      <c r="A18" s="23" t="s">
        <v>523</v>
      </c>
      <c r="B18" s="338"/>
      <c r="C18" s="338"/>
      <c r="D18" s="338"/>
      <c r="E18" s="339"/>
      <c r="F18" s="338"/>
      <c r="G18" s="338"/>
      <c r="H18" s="340"/>
      <c r="I18" s="338"/>
      <c r="J18" s="338"/>
      <c r="K18" s="69"/>
      <c r="L18" s="338"/>
      <c r="M18" s="338"/>
      <c r="N18" s="341"/>
      <c r="O18" s="338"/>
      <c r="P18" s="338"/>
      <c r="Q18" s="341"/>
      <c r="R18" s="338"/>
      <c r="S18" s="338"/>
      <c r="T18" s="342"/>
      <c r="U18" s="338"/>
      <c r="V18" s="338"/>
      <c r="W18" s="341"/>
      <c r="X18" s="338"/>
      <c r="Y18" s="338"/>
      <c r="Z18" s="342"/>
      <c r="AA18" s="338"/>
      <c r="AB18" s="338"/>
      <c r="AC18" s="69"/>
      <c r="AD18" s="343"/>
      <c r="AE18" s="343"/>
      <c r="AF18" s="69"/>
      <c r="AG18" s="344"/>
      <c r="AH18" s="69"/>
      <c r="AI18" s="345"/>
      <c r="AJ18" s="69"/>
      <c r="AK18" s="69"/>
    </row>
    <row r="19" spans="1:28" s="12" customFormat="1" ht="21.75" customHeight="1">
      <c r="A19" s="12" t="s">
        <v>741</v>
      </c>
      <c r="B19" s="24"/>
      <c r="C19" s="24"/>
      <c r="D19" s="24"/>
      <c r="E19" s="24"/>
      <c r="F19" s="24"/>
      <c r="G19" s="348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12" customFormat="1" ht="21.75" customHeight="1">
      <c r="A20" s="12" t="s">
        <v>524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40" spans="1:26" ht="13.5">
      <c r="A40" s="253"/>
      <c r="H40" s="253"/>
      <c r="K40" s="253"/>
      <c r="T40" s="253"/>
      <c r="Z40" s="253"/>
    </row>
    <row r="41" spans="1:26" ht="13.5">
      <c r="A41" s="253"/>
      <c r="H41" s="253"/>
      <c r="K41" s="253"/>
      <c r="T41" s="253"/>
      <c r="Z41" s="253"/>
    </row>
    <row r="42" spans="1:26" ht="13.5">
      <c r="A42" s="253"/>
      <c r="H42" s="253"/>
      <c r="K42" s="253"/>
      <c r="T42" s="253"/>
      <c r="Z42" s="253"/>
    </row>
    <row r="43" spans="1:26" ht="13.5">
      <c r="A43" s="253"/>
      <c r="H43" s="253"/>
      <c r="K43" s="253"/>
      <c r="T43" s="253"/>
      <c r="Z43" s="253"/>
    </row>
  </sheetData>
  <sheetProtection/>
  <mergeCells count="19">
    <mergeCell ref="B6:D6"/>
    <mergeCell ref="B5:D5"/>
    <mergeCell ref="A5:A7"/>
    <mergeCell ref="E6:G6"/>
    <mergeCell ref="E5:G5"/>
    <mergeCell ref="H6:J6"/>
    <mergeCell ref="H5:J5"/>
    <mergeCell ref="K6:M6"/>
    <mergeCell ref="K5:M5"/>
    <mergeCell ref="N6:P6"/>
    <mergeCell ref="N5:P5"/>
    <mergeCell ref="Q6:S6"/>
    <mergeCell ref="Q5:S5"/>
    <mergeCell ref="T6:V6"/>
    <mergeCell ref="T5:V5"/>
    <mergeCell ref="W6:Y6"/>
    <mergeCell ref="W5:Y5"/>
    <mergeCell ref="Z6:AB6"/>
    <mergeCell ref="Z5:AB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2020-04-14T05:43:29Z</cp:lastPrinted>
  <dcterms:created xsi:type="dcterms:W3CDTF">1998-03-03T05:16:31Z</dcterms:created>
  <dcterms:modified xsi:type="dcterms:W3CDTF">2021-05-26T04:11:45Z</dcterms:modified>
  <cp:category/>
  <cp:version/>
  <cp:contentType/>
  <cp:contentStatus/>
</cp:coreProperties>
</file>